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edddc77d3c9682b/R plus/R plus - タワマン配布/●配布スケジュール/schedule/"/>
    </mc:Choice>
  </mc:AlternateContent>
  <xr:revisionPtr revIDLastSave="32" documentId="13_ncr:1_{E72262CB-8A16-4A04-885F-A37FE7851677}" xr6:coauthVersionLast="47" xr6:coauthVersionMax="47" xr10:uidLastSave="{EC9F0ABD-EC16-4D7A-8335-8D990949ED1B}"/>
  <bookViews>
    <workbookView xWindow="-98" yWindow="-98" windowWidth="20715" windowHeight="13155" xr2:uid="{00000000-000D-0000-FFFF-FFFF00000000}"/>
  </bookViews>
  <sheets>
    <sheet name="6月スケジュール" sheetId="7" r:id="rId1"/>
    <sheet name="対象マンション情報" sheetId="9" r:id="rId2"/>
  </sheets>
  <definedNames>
    <definedName name="_xlnm.Print_Area" localSheetId="1">対象マンション情報!$B:$V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7" l="1"/>
  <c r="B10" i="7" s="1"/>
  <c r="C10" i="7" s="1"/>
  <c r="D10" i="7" s="1"/>
  <c r="E10" i="7" s="1"/>
  <c r="F10" i="7" s="1"/>
  <c r="G10" i="7" s="1"/>
  <c r="H10" i="7" s="1"/>
  <c r="C8" i="7"/>
  <c r="D8" i="7" s="1"/>
  <c r="E8" i="7" s="1"/>
  <c r="F8" i="7" s="1"/>
  <c r="G8" i="7" s="1"/>
  <c r="H8" i="7" s="1"/>
  <c r="G7" i="7"/>
  <c r="H7" i="7" s="1"/>
  <c r="C9" i="7" l="1"/>
  <c r="D9" i="7" s="1"/>
  <c r="E9" i="7" s="1"/>
  <c r="F9" i="7" s="1"/>
  <c r="G9" i="7" s="1"/>
  <c r="H9" i="7" s="1"/>
  <c r="J129" i="9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U119" i="9"/>
  <c r="U118" i="9"/>
  <c r="U117" i="9"/>
  <c r="U116" i="9"/>
  <c r="U115" i="9"/>
  <c r="U114" i="9"/>
  <c r="U113" i="9"/>
  <c r="U112" i="9"/>
  <c r="U111" i="9"/>
  <c r="U110" i="9"/>
  <c r="U109" i="9"/>
  <c r="U108" i="9"/>
  <c r="U107" i="9"/>
  <c r="U106" i="9"/>
  <c r="U105" i="9"/>
  <c r="U104" i="9"/>
  <c r="U103" i="9"/>
  <c r="U102" i="9"/>
  <c r="U101" i="9"/>
  <c r="U100" i="9"/>
  <c r="U99" i="9"/>
  <c r="U98" i="9"/>
  <c r="U97" i="9"/>
  <c r="U96" i="9"/>
  <c r="U95" i="9"/>
  <c r="U94" i="9"/>
  <c r="U93" i="9"/>
  <c r="U92" i="9"/>
  <c r="U91" i="9"/>
  <c r="U90" i="9"/>
  <c r="U89" i="9"/>
  <c r="U88" i="9"/>
  <c r="U87" i="9"/>
  <c r="U86" i="9"/>
  <c r="U85" i="9"/>
  <c r="U84" i="9"/>
  <c r="U83" i="9"/>
  <c r="U82" i="9"/>
  <c r="U81" i="9"/>
  <c r="U80" i="9"/>
  <c r="U79" i="9"/>
  <c r="U78" i="9"/>
  <c r="U77" i="9"/>
  <c r="U76" i="9"/>
  <c r="U75" i="9"/>
  <c r="U74" i="9"/>
  <c r="U73" i="9"/>
  <c r="U72" i="9"/>
  <c r="U71" i="9"/>
  <c r="U70" i="9"/>
  <c r="U69" i="9"/>
  <c r="U68" i="9"/>
  <c r="U67" i="9"/>
  <c r="U66" i="9"/>
  <c r="U65" i="9"/>
  <c r="U64" i="9"/>
  <c r="U63" i="9"/>
  <c r="U62" i="9"/>
  <c r="U61" i="9"/>
  <c r="U60" i="9"/>
  <c r="U59" i="9"/>
  <c r="U58" i="9"/>
  <c r="U57" i="9"/>
  <c r="U56" i="9"/>
  <c r="U55" i="9"/>
  <c r="U54" i="9"/>
  <c r="U53" i="9"/>
  <c r="U52" i="9"/>
  <c r="U51" i="9"/>
  <c r="U50" i="9"/>
  <c r="U49" i="9"/>
  <c r="U48" i="9"/>
  <c r="U47" i="9"/>
  <c r="U46" i="9"/>
  <c r="U45" i="9"/>
  <c r="U44" i="9"/>
  <c r="U43" i="9"/>
  <c r="U42" i="9"/>
  <c r="U41" i="9"/>
  <c r="U40" i="9"/>
  <c r="U39" i="9"/>
  <c r="U38" i="9"/>
  <c r="U37" i="9"/>
  <c r="U36" i="9"/>
  <c r="U35" i="9"/>
  <c r="U34" i="9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U8" i="9"/>
  <c r="U7" i="9"/>
  <c r="U6" i="9"/>
  <c r="AN43" i="7"/>
  <c r="AN42" i="7"/>
  <c r="AN41" i="7"/>
  <c r="AN40" i="7"/>
  <c r="AN39" i="7"/>
  <c r="AN38" i="7"/>
  <c r="AN37" i="7"/>
  <c r="AN36" i="7"/>
  <c r="AN34" i="7"/>
  <c r="AN33" i="7"/>
  <c r="AN32" i="7"/>
  <c r="AN31" i="7"/>
  <c r="AN30" i="7"/>
  <c r="AN29" i="7"/>
  <c r="AN28" i="7"/>
  <c r="AN27" i="7"/>
  <c r="AN25" i="7"/>
  <c r="AN24" i="7"/>
  <c r="AN23" i="7"/>
  <c r="AN22" i="7"/>
  <c r="AN21" i="7"/>
  <c r="AN20" i="7"/>
  <c r="AN19" i="7"/>
  <c r="AN18" i="7"/>
  <c r="AN17" i="7"/>
  <c r="AN16" i="7"/>
  <c r="AN15" i="7"/>
  <c r="AN14" i="7"/>
  <c r="AN13" i="7"/>
  <c r="AN12" i="7"/>
  <c r="AN11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D54" i="7"/>
  <c r="AD53" i="7"/>
  <c r="AD52" i="7"/>
  <c r="AD51" i="7"/>
  <c r="AD49" i="7"/>
  <c r="AD48" i="7"/>
  <c r="AD47" i="7"/>
  <c r="AD46" i="7"/>
  <c r="AD45" i="7"/>
  <c r="AD44" i="7"/>
  <c r="AD43" i="7"/>
  <c r="AD42" i="7"/>
  <c r="AD41" i="7"/>
  <c r="AD40" i="7"/>
  <c r="AD39" i="7"/>
  <c r="AD38" i="7"/>
  <c r="AD37" i="7"/>
  <c r="AD36" i="7"/>
  <c r="AD34" i="7"/>
  <c r="AD33" i="7"/>
  <c r="AD32" i="7"/>
  <c r="AD31" i="7"/>
  <c r="AD30" i="7"/>
  <c r="AD29" i="7"/>
  <c r="AD28" i="7"/>
  <c r="AD27" i="7"/>
  <c r="AD26" i="7"/>
  <c r="AD25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Y53" i="7"/>
  <c r="Y52" i="7"/>
  <c r="Y51" i="7"/>
  <c r="Y50" i="7"/>
  <c r="Y49" i="7"/>
  <c r="Y48" i="7"/>
  <c r="Y47" i="7"/>
  <c r="Y46" i="7"/>
  <c r="Y45" i="7"/>
  <c r="Y44" i="7"/>
  <c r="Y43" i="7"/>
  <c r="Y42" i="7"/>
  <c r="Y41" i="7"/>
  <c r="Y40" i="7"/>
  <c r="Y39" i="7"/>
  <c r="Y37" i="7"/>
  <c r="Y36" i="7"/>
  <c r="Y35" i="7"/>
  <c r="Y34" i="7"/>
  <c r="Y33" i="7"/>
  <c r="Y32" i="7"/>
  <c r="Y31" i="7"/>
  <c r="Y30" i="7"/>
  <c r="Y29" i="7"/>
  <c r="Y28" i="7"/>
  <c r="Y26" i="7"/>
  <c r="Y25" i="7"/>
  <c r="Y24" i="7"/>
  <c r="Y23" i="7"/>
  <c r="Y22" i="7"/>
  <c r="Y21" i="7"/>
  <c r="Y20" i="7"/>
  <c r="Y19" i="7"/>
  <c r="Y17" i="7"/>
  <c r="Y16" i="7"/>
  <c r="Y15" i="7"/>
  <c r="Y14" i="7"/>
  <c r="Y13" i="7"/>
  <c r="Y12" i="7"/>
  <c r="Y11" i="7"/>
  <c r="T63" i="7"/>
  <c r="T62" i="7"/>
  <c r="T61" i="7"/>
  <c r="T60" i="7"/>
  <c r="T59" i="7"/>
  <c r="T58" i="7"/>
  <c r="T57" i="7"/>
  <c r="T56" i="7"/>
  <c r="T55" i="7"/>
  <c r="T54" i="7"/>
  <c r="T53" i="7"/>
  <c r="T52" i="7"/>
  <c r="T51" i="7"/>
  <c r="T50" i="7"/>
  <c r="T49" i="7"/>
  <c r="T47" i="7"/>
  <c r="T46" i="7"/>
  <c r="T45" i="7"/>
  <c r="T44" i="7"/>
  <c r="T43" i="7"/>
  <c r="T42" i="7"/>
  <c r="T41" i="7"/>
  <c r="T40" i="7"/>
  <c r="T39" i="7"/>
  <c r="T38" i="7"/>
  <c r="T37" i="7"/>
  <c r="T36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8" i="7"/>
  <c r="T17" i="7"/>
  <c r="T16" i="7"/>
  <c r="T15" i="7"/>
  <c r="T14" i="7"/>
  <c r="T13" i="7"/>
  <c r="T12" i="7"/>
  <c r="T11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5" i="7"/>
  <c r="O23" i="7"/>
  <c r="O22" i="7"/>
  <c r="O21" i="7"/>
  <c r="O20" i="7"/>
  <c r="O19" i="7"/>
  <c r="O17" i="7"/>
  <c r="O16" i="7"/>
  <c r="O15" i="7"/>
  <c r="O14" i="7"/>
  <c r="O13" i="7"/>
  <c r="O12" i="7"/>
  <c r="O11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AN3" i="7" l="1"/>
  <c r="J2" i="9"/>
  <c r="AI3" i="7"/>
  <c r="Y3" i="7"/>
  <c r="O3" i="7"/>
  <c r="J40" i="7"/>
  <c r="G40" i="7"/>
  <c r="AQ3" i="7" l="1"/>
</calcChain>
</file>

<file path=xl/sharedStrings.xml><?xml version="1.0" encoding="utf-8"?>
<sst xmlns="http://schemas.openxmlformats.org/spreadsheetml/2006/main" count="1194" uniqueCount="912">
  <si>
    <t>六本木ヒルズレジデンス</t>
  </si>
  <si>
    <t>アクシア麻布</t>
  </si>
  <si>
    <t>ザ・ハウス南麻布</t>
  </si>
  <si>
    <t>青山ザ・タワー</t>
  </si>
  <si>
    <t>東京ツインパークス</t>
  </si>
  <si>
    <t>赤坂タワーレジデンス　トップオブザヒル</t>
  </si>
  <si>
    <t>アクシア青山</t>
  </si>
  <si>
    <t>芝浦アイランド　ケープタワー</t>
  </si>
  <si>
    <t>キャピタルマークタワー</t>
  </si>
  <si>
    <t>パークタワー芝浦ベイワード（オーシャンウイング）</t>
  </si>
  <si>
    <t>カテリーナ三田</t>
  </si>
  <si>
    <t>芝パークタワー</t>
  </si>
  <si>
    <t>パークハウス芝タワー</t>
  </si>
  <si>
    <t>三田綱町パークマンション</t>
  </si>
  <si>
    <t>サンウッド三田パークサイドタワー</t>
  </si>
  <si>
    <t>シティタワー麻布十番</t>
  </si>
  <si>
    <t>パークコート麻布十番ザ タワー</t>
  </si>
  <si>
    <t>高輪ザ・レジデンス</t>
  </si>
  <si>
    <t>ザ・ヒルトップタワー高輪台</t>
  </si>
  <si>
    <t>シティタワー高輪</t>
  </si>
  <si>
    <t>品川Vタワー</t>
  </si>
  <si>
    <t>コスモポリス品川</t>
  </si>
  <si>
    <t>ラクシア品川 ポルトチッタ</t>
  </si>
  <si>
    <t>ベイクレストタワー</t>
  </si>
  <si>
    <t>シティタワーズ豊洲 ザ・シンボル</t>
  </si>
  <si>
    <t>ザ・豊洲タワー</t>
  </si>
  <si>
    <t>シティタワーズ豊洲ザ・ツイン</t>
  </si>
  <si>
    <t>アーバンドック　パークシティ豊洲</t>
  </si>
  <si>
    <t>東京フロントコート</t>
  </si>
  <si>
    <t>プライヴブルー東京</t>
  </si>
  <si>
    <t>日</t>
  </si>
  <si>
    <t>月</t>
  </si>
  <si>
    <t>火</t>
  </si>
  <si>
    <t>水</t>
  </si>
  <si>
    <t>木</t>
  </si>
  <si>
    <t>金</t>
  </si>
  <si>
    <t>土</t>
  </si>
  <si>
    <t>芝</t>
    <rPh sb="0" eb="1">
      <t>シバ</t>
    </rPh>
    <phoneticPr fontId="2"/>
  </si>
  <si>
    <t>物件名称</t>
  </si>
  <si>
    <t>港区</t>
    <rPh sb="0" eb="2">
      <t>ミナトク</t>
    </rPh>
    <phoneticPr fontId="2"/>
  </si>
  <si>
    <t>江東区</t>
    <rPh sb="0" eb="3">
      <t>コウトウク</t>
    </rPh>
    <phoneticPr fontId="2"/>
  </si>
  <si>
    <t>豊洲シエルタワー</t>
  </si>
  <si>
    <t>キャナルワーフタワーズ</t>
  </si>
  <si>
    <t>渋谷区</t>
    <rPh sb="0" eb="3">
      <t>シブヤク</t>
    </rPh>
    <phoneticPr fontId="2"/>
  </si>
  <si>
    <t>広尾ガーデンフォレスト</t>
    <rPh sb="0" eb="2">
      <t>ヒロオ</t>
    </rPh>
    <phoneticPr fontId="2"/>
  </si>
  <si>
    <t>広尾ガーデンヒルズ</t>
    <rPh sb="0" eb="2">
      <t>ヒロオ</t>
    </rPh>
    <phoneticPr fontId="2"/>
  </si>
  <si>
    <t>代官山アドレス</t>
    <rPh sb="0" eb="3">
      <t>ダイカンヤマ</t>
    </rPh>
    <phoneticPr fontId="2"/>
  </si>
  <si>
    <t>青山パークタワー</t>
    <rPh sb="0" eb="2">
      <t>アオヤマ</t>
    </rPh>
    <phoneticPr fontId="2"/>
  </si>
  <si>
    <t>品川区</t>
    <rPh sb="0" eb="3">
      <t>シナガワク</t>
    </rPh>
    <phoneticPr fontId="2"/>
  </si>
  <si>
    <t>大崎ウエストシティタワーズ</t>
    <rPh sb="0" eb="2">
      <t>オオサキ</t>
    </rPh>
    <phoneticPr fontId="2"/>
  </si>
  <si>
    <t>↓</t>
    <phoneticPr fontId="2"/>
  </si>
  <si>
    <t>東京シーサウスブランファーレ</t>
    <rPh sb="0" eb="2">
      <t>トウキョウ</t>
    </rPh>
    <phoneticPr fontId="2"/>
  </si>
  <si>
    <t>パークタワー品川ベイワード</t>
    <rPh sb="6" eb="8">
      <t>シナガワ</t>
    </rPh>
    <phoneticPr fontId="2"/>
  </si>
  <si>
    <t>マンション情報</t>
    <rPh sb="5" eb="7">
      <t>ジョウホウ</t>
    </rPh>
    <phoneticPr fontId="2"/>
  </si>
  <si>
    <t>区</t>
    <rPh sb="0" eb="1">
      <t>ク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</si>
  <si>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</si>
  <si>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</si>
  <si>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105-0014</t>
  </si>
  <si>
    <t>東京都港区芝3-34-1</t>
  </si>
  <si>
    <t>東京都港区芝3-21-10</t>
  </si>
  <si>
    <t>汐留</t>
    <rPh sb="0" eb="2">
      <t>シオドメ</t>
    </rPh>
    <phoneticPr fontId="2"/>
  </si>
  <si>
    <t>105-0021</t>
  </si>
  <si>
    <t>六本木</t>
    <rPh sb="0" eb="3">
      <t>ロッポンギ</t>
    </rPh>
    <phoneticPr fontId="2"/>
  </si>
  <si>
    <t>106-0032</t>
  </si>
  <si>
    <t>パークコート六本木ヒルトップ</t>
    <rPh sb="6" eb="9">
      <t>ロッポンギ</t>
    </rPh>
    <phoneticPr fontId="2"/>
  </si>
  <si>
    <t>麻布</t>
    <rPh sb="0" eb="2">
      <t>アザブ</t>
    </rPh>
    <phoneticPr fontId="2"/>
  </si>
  <si>
    <t>106-0045</t>
  </si>
  <si>
    <t>東京都港区麻布十番2-21-6</t>
  </si>
  <si>
    <t>106-0047</t>
  </si>
  <si>
    <t>東京都港区南麻布5-2-5</t>
  </si>
  <si>
    <t>麻布台パークハウス</t>
    <rPh sb="0" eb="2">
      <t>アザブ</t>
    </rPh>
    <rPh sb="2" eb="3">
      <t>ダイ</t>
    </rPh>
    <phoneticPr fontId="2"/>
  </si>
  <si>
    <t>東京都港区麻布台2-1-2</t>
    <rPh sb="0" eb="2">
      <t>トウキョウ</t>
    </rPh>
    <rPh sb="2" eb="3">
      <t>ト</t>
    </rPh>
    <phoneticPr fontId="2"/>
  </si>
  <si>
    <t>赤坂</t>
    <rPh sb="0" eb="2">
      <t>アカサカ</t>
    </rPh>
    <phoneticPr fontId="2"/>
  </si>
  <si>
    <t>107-0052</t>
  </si>
  <si>
    <t>東京都港区赤坂2-17-50</t>
  </si>
  <si>
    <t>東京都港区赤坂8-5-28</t>
  </si>
  <si>
    <t>青山</t>
    <rPh sb="0" eb="2">
      <t>アオヤマ</t>
    </rPh>
    <phoneticPr fontId="2"/>
  </si>
  <si>
    <t>107-0062</t>
  </si>
  <si>
    <t>東京都港区南青山2-29-6</t>
  </si>
  <si>
    <t>芝浦</t>
    <rPh sb="0" eb="2">
      <t>シバウラ</t>
    </rPh>
    <phoneticPr fontId="2"/>
  </si>
  <si>
    <t>108-0023</t>
  </si>
  <si>
    <t>東京都港区芝浦2-7-11</t>
  </si>
  <si>
    <t>東京都港区芝浦4-10-1</t>
  </si>
  <si>
    <t>東京都港区芝浦4-19-1</t>
  </si>
  <si>
    <t>東京都港区芝浦4-21-1</t>
  </si>
  <si>
    <t>白金</t>
    <rPh sb="0" eb="2">
      <t>シロガネ</t>
    </rPh>
    <phoneticPr fontId="2"/>
  </si>
  <si>
    <t>東京都港区白金1-17-1</t>
  </si>
  <si>
    <t>108-0072</t>
  </si>
  <si>
    <t>東京都港区白金1-25-11</t>
  </si>
  <si>
    <t>三田</t>
    <rPh sb="0" eb="2">
      <t>ミタ</t>
    </rPh>
    <phoneticPr fontId="2"/>
  </si>
  <si>
    <t>108-0073</t>
  </si>
  <si>
    <t>東京都港区三田1-6-3</t>
  </si>
  <si>
    <t>東京都港区三田1-7-1</t>
  </si>
  <si>
    <t>東京都港区三田1-3-24</t>
    <rPh sb="0" eb="3">
      <t>トウキョウト</t>
    </rPh>
    <phoneticPr fontId="2"/>
  </si>
  <si>
    <t>東京都港区三田2-3-34</t>
    <rPh sb="0" eb="3">
      <t>トウキョウト</t>
    </rPh>
    <phoneticPr fontId="2"/>
  </si>
  <si>
    <t>高輪</t>
    <rPh sb="0" eb="2">
      <t>タカナワ</t>
    </rPh>
    <phoneticPr fontId="2"/>
  </si>
  <si>
    <t>108-0074</t>
  </si>
  <si>
    <t>東京都港区高輪1-27-37</t>
  </si>
  <si>
    <t>東京都港区高輪1-23-23</t>
  </si>
  <si>
    <t>東京都港区高輪3-11-8</t>
  </si>
  <si>
    <t>港南</t>
    <rPh sb="0" eb="2">
      <t>コウナン</t>
    </rPh>
    <phoneticPr fontId="2"/>
  </si>
  <si>
    <t>108-0075</t>
  </si>
  <si>
    <t>東京都港区港南2-16-7</t>
  </si>
  <si>
    <t>東京都港区港南3-6-21</t>
  </si>
  <si>
    <t>東京都港区港南3-7-10</t>
  </si>
  <si>
    <t>東京都港区港南3-9-33</t>
  </si>
  <si>
    <t>豊洲</t>
    <rPh sb="0" eb="2">
      <t>トヨス</t>
    </rPh>
    <phoneticPr fontId="2"/>
  </si>
  <si>
    <t>135-0061</t>
  </si>
  <si>
    <t>東京都江東区豊洲3-6-5</t>
  </si>
  <si>
    <t>東京都江東区豊洲3-6-8</t>
  </si>
  <si>
    <t>東京都江東区豊洲4-10-18</t>
  </si>
  <si>
    <t>東京都江東区豊洲4-9-13</t>
  </si>
  <si>
    <t>東京都江東区豊洲5-5-1</t>
  </si>
  <si>
    <t>東雲</t>
    <rPh sb="0" eb="2">
      <t>シノノメ</t>
    </rPh>
    <phoneticPr fontId="2"/>
  </si>
  <si>
    <t>中央区</t>
    <rPh sb="0" eb="3">
      <t>チュウオウク</t>
    </rPh>
    <phoneticPr fontId="2"/>
  </si>
  <si>
    <t>勝どき</t>
    <rPh sb="0" eb="1">
      <t>カチ</t>
    </rPh>
    <phoneticPr fontId="2"/>
  </si>
  <si>
    <t>東京都中央区勝どき6-3</t>
    <rPh sb="0" eb="2">
      <t>トウキョウ</t>
    </rPh>
    <rPh sb="2" eb="3">
      <t>ト</t>
    </rPh>
    <rPh sb="3" eb="6">
      <t>チュウオウク</t>
    </rPh>
    <rPh sb="6" eb="7">
      <t>カチ</t>
    </rPh>
    <phoneticPr fontId="2"/>
  </si>
  <si>
    <t>佃</t>
    <rPh sb="0" eb="1">
      <t>ツクダ</t>
    </rPh>
    <phoneticPr fontId="2"/>
  </si>
  <si>
    <t>104-0051</t>
  </si>
  <si>
    <t>東京都中央区佃2-1-1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</si>
  <si>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東京都中央区佃2-11-6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</si>
  <si>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月島</t>
    <rPh sb="0" eb="2">
      <t>ツキシマ</t>
    </rPh>
    <phoneticPr fontId="2"/>
  </si>
  <si>
    <t>晴海</t>
    <rPh sb="0" eb="2">
      <t>ハルミ</t>
    </rPh>
    <phoneticPr fontId="2"/>
  </si>
  <si>
    <t>渋谷</t>
    <rPh sb="0" eb="2">
      <t>シブヤ</t>
    </rPh>
    <phoneticPr fontId="2"/>
  </si>
  <si>
    <t>東京都渋谷区渋谷1-19-18</t>
    <rPh sb="0" eb="3">
      <t>トウキョウト</t>
    </rPh>
    <rPh sb="3" eb="6">
      <t>シブヤク</t>
    </rPh>
    <rPh sb="6" eb="8">
      <t>シブタニ</t>
    </rPh>
    <phoneticPr fontId="2"/>
  </si>
  <si>
    <t>代官山</t>
    <rPh sb="0" eb="3">
      <t>ダイカンヤマ</t>
    </rPh>
    <phoneticPr fontId="2"/>
  </si>
  <si>
    <t>東京都渋谷区代官山町17-1</t>
    <rPh sb="0" eb="2">
      <t>トウキョウ</t>
    </rPh>
    <rPh sb="2" eb="3">
      <t>ト</t>
    </rPh>
    <rPh sb="3" eb="6">
      <t>シブヤク</t>
    </rPh>
    <rPh sb="6" eb="10">
      <t>ダイカンヤマチョウ</t>
    </rPh>
    <phoneticPr fontId="2"/>
  </si>
  <si>
    <t>広尾</t>
    <rPh sb="0" eb="2">
      <t>ヒロオ</t>
    </rPh>
    <phoneticPr fontId="2"/>
  </si>
  <si>
    <t>東京都渋谷区広尾4-1</t>
    <rPh sb="0" eb="3">
      <t>トウキョウト</t>
    </rPh>
    <rPh sb="3" eb="6">
      <t>シブヤク</t>
    </rPh>
    <rPh sb="6" eb="8">
      <t>ヒロオ</t>
    </rPh>
    <phoneticPr fontId="2"/>
  </si>
  <si>
    <t>東京都渋谷区広尾4-1</t>
    <rPh sb="0" eb="2">
      <t>トウキョウ</t>
    </rPh>
    <rPh sb="2" eb="3">
      <t>ト</t>
    </rPh>
    <rPh sb="3" eb="6">
      <t>シブヤク</t>
    </rPh>
    <rPh sb="6" eb="8">
      <t>ヒロオ</t>
    </rPh>
    <phoneticPr fontId="2"/>
  </si>
  <si>
    <t>大崎</t>
    <rPh sb="0" eb="2">
      <t>オオサキ</t>
    </rPh>
    <phoneticPr fontId="2"/>
  </si>
  <si>
    <t>東京都品川区大崎2-9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</si>
  <si>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五反田</t>
    <rPh sb="0" eb="3">
      <t>ゴタンダ</t>
    </rPh>
    <phoneticPr fontId="2"/>
  </si>
  <si>
    <t>東京都品川区東五反田2-10-1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</si>
  <si>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スターコート豊洲</t>
    <rPh sb="6" eb="8">
      <t>トヨス</t>
    </rPh>
    <phoneticPr fontId="2"/>
  </si>
  <si>
    <t>クレストシティレジデンス</t>
    <phoneticPr fontId="2"/>
  </si>
  <si>
    <t>東京都中央区勝どき5-5-14</t>
    <rPh sb="0" eb="3">
      <t>トウキョウト</t>
    </rPh>
    <rPh sb="3" eb="6">
      <t>チュウオウク</t>
    </rPh>
    <rPh sb="6" eb="7">
      <t>カチ</t>
    </rPh>
    <phoneticPr fontId="2"/>
  </si>
  <si>
    <t>プラウドタワー東雲キャナルコート</t>
    <rPh sb="7" eb="9">
      <t>シノノメ</t>
    </rPh>
    <phoneticPr fontId="2"/>
  </si>
  <si>
    <t>目黒区</t>
    <rPh sb="0" eb="3">
      <t>メグロク</t>
    </rPh>
    <phoneticPr fontId="2"/>
  </si>
  <si>
    <t>千代田区</t>
    <rPh sb="0" eb="4">
      <t>チヨダク</t>
    </rPh>
    <phoneticPr fontId="2"/>
  </si>
  <si>
    <t>新宿区</t>
    <rPh sb="0" eb="3">
      <t>シンジュクク</t>
    </rPh>
    <phoneticPr fontId="2"/>
  </si>
  <si>
    <t>東京都目黒区三田1-4-3</t>
    <rPh sb="0" eb="3">
      <t>トウキョウト</t>
    </rPh>
    <phoneticPr fontId="2"/>
  </si>
  <si>
    <t>東京都千代田区富士見2-7-1</t>
    <rPh sb="0" eb="3">
      <t>トウキョウト</t>
    </rPh>
    <phoneticPr fontId="2"/>
  </si>
  <si>
    <t>飯田橋</t>
    <rPh sb="0" eb="3">
      <t>イイダバシ</t>
    </rPh>
    <phoneticPr fontId="2"/>
  </si>
  <si>
    <t>東京都千代田区飯田橋2-18-1</t>
    <rPh sb="0" eb="3">
      <t>トウキョウト</t>
    </rPh>
    <phoneticPr fontId="2"/>
  </si>
  <si>
    <t>恵比寿</t>
    <rPh sb="0" eb="3">
      <t>エビス</t>
    </rPh>
    <phoneticPr fontId="2"/>
  </si>
  <si>
    <t>東京都中央区佃1-11-7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</si>
  <si>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東京都中央区佃1-11-9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</si>
  <si>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東京都品川区東五反田2-16-1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</si>
  <si>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ザ・パークタワー東京サウス</t>
    <rPh sb="8" eb="10">
      <t>トウキョウ</t>
    </rPh>
    <phoneticPr fontId="2"/>
  </si>
  <si>
    <t>プラウドタワー東五反田</t>
    <rPh sb="7" eb="11">
      <t>ヒガシゴタンダ</t>
    </rPh>
    <phoneticPr fontId="2"/>
  </si>
  <si>
    <t>エリア別配布予定数</t>
    <rPh sb="3" eb="4">
      <t>ベツ</t>
    </rPh>
    <rPh sb="4" eb="6">
      <t>ハイフ</t>
    </rPh>
    <rPh sb="6" eb="8">
      <t>ヨテイ</t>
    </rPh>
    <rPh sb="8" eb="9">
      <t>スウ</t>
    </rPh>
    <phoneticPr fontId="2"/>
  </si>
  <si>
    <t>合計</t>
    <rPh sb="0" eb="2">
      <t>ゴウケイ</t>
    </rPh>
    <phoneticPr fontId="2"/>
  </si>
  <si>
    <t>東京都港区港南2−１2−28</t>
    <rPh sb="0" eb="2">
      <t>トウキョウ</t>
    </rPh>
    <rPh sb="2" eb="3">
      <t>ト</t>
    </rPh>
    <phoneticPr fontId="2"/>
  </si>
  <si>
    <t>東京都港区港南3−7−16</t>
    <rPh sb="0" eb="2">
      <t>トウキョウ</t>
    </rPh>
    <rPh sb="2" eb="3">
      <t>ト</t>
    </rPh>
    <phoneticPr fontId="2"/>
  </si>
  <si>
    <t>東京都中央区佃2-19-1</t>
    <rPh sb="0" eb="2">
      <t>トウキョウ</t>
    </rPh>
    <rPh sb="2" eb="3">
      <t>ト</t>
    </rPh>
    <phoneticPr fontId="2"/>
  </si>
  <si>
    <t>東京都渋谷区神宮前1-4-20</t>
    <rPh sb="0" eb="2">
      <t>トウキョウ</t>
    </rPh>
    <rPh sb="2" eb="3">
      <t>ト</t>
    </rPh>
    <phoneticPr fontId="2"/>
  </si>
  <si>
    <t>神宮前</t>
    <rPh sb="0" eb="3">
      <t>ジングウマエ</t>
    </rPh>
    <phoneticPr fontId="2"/>
  </si>
  <si>
    <t>150-0001</t>
  </si>
  <si>
    <t>東京都目黒区大橋1-5-1</t>
    <rPh sb="0" eb="2">
      <t>トウキョウ</t>
    </rPh>
    <rPh sb="2" eb="3">
      <t>ト</t>
    </rPh>
    <phoneticPr fontId="2"/>
  </si>
  <si>
    <t>153-0044</t>
  </si>
  <si>
    <t>築年月</t>
    <rPh sb="0" eb="3">
      <t>チクネンゲツ</t>
    </rPh>
    <phoneticPr fontId="2"/>
  </si>
  <si>
    <t>1999年02月</t>
    <rPh sb="4" eb="5">
      <t>ネン</t>
    </rPh>
    <rPh sb="7" eb="8">
      <t>ガツ</t>
    </rPh>
    <phoneticPr fontId="2"/>
  </si>
  <si>
    <t>1991年08月</t>
    <rPh sb="4" eb="5">
      <t>ネン</t>
    </rPh>
    <rPh sb="7" eb="8">
      <t>ガツ</t>
    </rPh>
    <phoneticPr fontId="2"/>
  </si>
  <si>
    <t>2002年08月</t>
    <rPh sb="4" eb="5">
      <t>ネン</t>
    </rPh>
    <rPh sb="7" eb="8">
      <t>ガツ</t>
    </rPh>
    <phoneticPr fontId="2"/>
  </si>
  <si>
    <t>2009年03月</t>
    <rPh sb="4" eb="5">
      <t>ネン</t>
    </rPh>
    <rPh sb="7" eb="8">
      <t>ガツ</t>
    </rPh>
    <phoneticPr fontId="2"/>
  </si>
  <si>
    <t>2009年02月</t>
    <rPh sb="4" eb="5">
      <t>ネン</t>
    </rPh>
    <rPh sb="7" eb="8">
      <t>ガツ</t>
    </rPh>
    <phoneticPr fontId="2"/>
  </si>
  <si>
    <t>2003年02月</t>
    <rPh sb="4" eb="5">
      <t>ネン</t>
    </rPh>
    <rPh sb="7" eb="8">
      <t>ガツ</t>
    </rPh>
    <phoneticPr fontId="2"/>
  </si>
  <si>
    <t>ザ・晴海レジデンス</t>
    <rPh sb="2" eb="4">
      <t>ハルミ</t>
    </rPh>
    <phoneticPr fontId="2"/>
  </si>
  <si>
    <t>ル・サンク大崎シティタワー</t>
    <rPh sb="5" eb="7">
      <t>オオサキ</t>
    </rPh>
    <phoneticPr fontId="2"/>
  </si>
  <si>
    <t>ブリリアタワー大崎</t>
    <rPh sb="7" eb="9">
      <t>オオサキ</t>
    </rPh>
    <phoneticPr fontId="2"/>
  </si>
  <si>
    <t>中目黒アトラスタワー</t>
    <rPh sb="0" eb="3">
      <t>ナカメグロ</t>
    </rPh>
    <phoneticPr fontId="2"/>
  </si>
  <si>
    <t>グランアルト豊洲</t>
    <rPh sb="6" eb="8">
      <t>トヨス</t>
    </rPh>
    <phoneticPr fontId="2"/>
  </si>
  <si>
    <t>晴海テラス</t>
    <rPh sb="0" eb="2">
      <t>ハルミ</t>
    </rPh>
    <phoneticPr fontId="2"/>
  </si>
  <si>
    <t>ブリリア有明スカイタワー</t>
    <rPh sb="4" eb="6">
      <t>アリアケ</t>
    </rPh>
    <phoneticPr fontId="2"/>
  </si>
  <si>
    <t>シティタワー有明</t>
    <rPh sb="6" eb="8">
      <t>アリアケ</t>
    </rPh>
    <phoneticPr fontId="2"/>
  </si>
  <si>
    <t>有明</t>
    <rPh sb="0" eb="2">
      <t>アリアケ</t>
    </rPh>
    <phoneticPr fontId="2"/>
  </si>
  <si>
    <t>ファミールグラン三田伊皿子坂</t>
    <rPh sb="8" eb="10">
      <t>ミタ</t>
    </rPh>
    <rPh sb="10" eb="11">
      <t>イ</t>
    </rPh>
    <rPh sb="11" eb="12">
      <t>サラ</t>
    </rPh>
    <rPh sb="12" eb="13">
      <t>コ</t>
    </rPh>
    <rPh sb="13" eb="14">
      <t>サカ</t>
    </rPh>
    <phoneticPr fontId="2"/>
  </si>
  <si>
    <t>東京都港区三田4-8-20</t>
    <rPh sb="0" eb="3">
      <t>トウキョウト</t>
    </rPh>
    <rPh sb="3" eb="5">
      <t>ミナトク</t>
    </rPh>
    <rPh sb="5" eb="7">
      <t>ミタ</t>
    </rPh>
    <phoneticPr fontId="2"/>
  </si>
  <si>
    <t>東京都港区三田5-8-8</t>
    <rPh sb="0" eb="3">
      <t>トウキョウト</t>
    </rPh>
    <phoneticPr fontId="2"/>
  </si>
  <si>
    <t>中目黒</t>
    <rPh sb="0" eb="3">
      <t>ナカメグロ</t>
    </rPh>
    <phoneticPr fontId="2"/>
  </si>
  <si>
    <t>東京都目黒区上目黒1-26-1</t>
    <rPh sb="0" eb="2">
      <t>トウキョウ</t>
    </rPh>
    <rPh sb="2" eb="3">
      <t>ト</t>
    </rPh>
    <rPh sb="6" eb="9">
      <t>カミメグロ</t>
    </rPh>
    <phoneticPr fontId="2"/>
  </si>
  <si>
    <t>東京都品川区大崎1-1-1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</si>
  <si>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東京都品川区大崎1-19-13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</si>
  <si>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東京都江東区有明1-4-20</t>
    <rPh sb="6" eb="8">
      <t>アリアケ</t>
    </rPh>
    <phoneticPr fontId="2"/>
  </si>
  <si>
    <t>ブリリアマーレ有明</t>
    <rPh sb="7" eb="9">
      <t>アリアケ</t>
    </rPh>
    <phoneticPr fontId="2"/>
  </si>
  <si>
    <t>ザ・パークハウス晴海タワーズ クロノレジデンス</t>
    <rPh sb="8" eb="10">
      <t>ハルミ</t>
    </rPh>
    <phoneticPr fontId="2"/>
  </si>
  <si>
    <t>東京パークタワー</t>
    <rPh sb="0" eb="2">
      <t>トウキョウ</t>
    </rPh>
    <phoneticPr fontId="2"/>
  </si>
  <si>
    <t>東京都千代田区神田淡路町2-101</t>
    <rPh sb="0" eb="3">
      <t>トウキョウト</t>
    </rPh>
    <phoneticPr fontId="2"/>
  </si>
  <si>
    <t>東京タイムズタワー</t>
    <rPh sb="0" eb="2">
      <t>トウキョウ</t>
    </rPh>
    <phoneticPr fontId="2"/>
  </si>
  <si>
    <t>神田</t>
    <rPh sb="0" eb="2">
      <t>カンダ</t>
    </rPh>
    <phoneticPr fontId="2"/>
  </si>
  <si>
    <t>2004年10月</t>
    <rPh sb="4" eb="5">
      <t>ネン</t>
    </rPh>
    <rPh sb="7" eb="8">
      <t>ガツ</t>
    </rPh>
    <phoneticPr fontId="2"/>
  </si>
  <si>
    <t>2003年03月</t>
    <rPh sb="4" eb="5">
      <t>ネン</t>
    </rPh>
    <rPh sb="7" eb="8">
      <t>ガツ</t>
    </rPh>
    <phoneticPr fontId="2"/>
  </si>
  <si>
    <t>2013年03月</t>
    <rPh sb="4" eb="5">
      <t>ネン</t>
    </rPh>
    <rPh sb="7" eb="8">
      <t>ガツ</t>
    </rPh>
    <phoneticPr fontId="2"/>
  </si>
  <si>
    <t>2013年10月</t>
    <rPh sb="4" eb="5">
      <t>ネン</t>
    </rPh>
    <rPh sb="7" eb="8">
      <t>ガツ</t>
    </rPh>
    <phoneticPr fontId="2"/>
  </si>
  <si>
    <t>東京都江東区有明1-4-11</t>
    <rPh sb="6" eb="8">
      <t>アリアケ</t>
    </rPh>
    <phoneticPr fontId="2"/>
  </si>
  <si>
    <t>東京都江東区有明1-2-11</t>
    <rPh sb="6" eb="8">
      <t>アリアケ</t>
    </rPh>
    <phoneticPr fontId="2"/>
  </si>
  <si>
    <t>東京都江東区有明1-3-14</t>
    <rPh sb="6" eb="8">
      <t>アリアケ</t>
    </rPh>
    <phoneticPr fontId="2"/>
  </si>
  <si>
    <t>エリア</t>
    <phoneticPr fontId="2"/>
  </si>
  <si>
    <t>東京都港区芝4-16</t>
    <phoneticPr fontId="2"/>
  </si>
  <si>
    <t>東京都港区東新橋1-10</t>
    <phoneticPr fontId="2"/>
  </si>
  <si>
    <t>東京都港区六本木1-7-10</t>
    <phoneticPr fontId="2"/>
  </si>
  <si>
    <t>東京都港区六本木6-12</t>
    <phoneticPr fontId="2"/>
  </si>
  <si>
    <t>THE ROPPONGI TOKYO</t>
    <phoneticPr fontId="2"/>
  </si>
  <si>
    <t>東京都港区六本木3-7-1</t>
    <phoneticPr fontId="2"/>
  </si>
  <si>
    <t>106-0041</t>
    <phoneticPr fontId="2"/>
  </si>
  <si>
    <t xml:space="preserve">東京都港区赤坂4-14-14 </t>
    <phoneticPr fontId="2"/>
  </si>
  <si>
    <t>108-0073</t>
    <phoneticPr fontId="2"/>
  </si>
  <si>
    <t>三田シティハウス</t>
    <phoneticPr fontId="2"/>
  </si>
  <si>
    <t>108-0074</t>
    <phoneticPr fontId="2"/>
  </si>
  <si>
    <t>品川タワーフェイス</t>
    <phoneticPr fontId="2"/>
  </si>
  <si>
    <t>108-0075</t>
    <phoneticPr fontId="2"/>
  </si>
  <si>
    <t>東京都港区港南3-5-10</t>
    <phoneticPr fontId="2"/>
  </si>
  <si>
    <t>フェイバリッチタワー品川</t>
    <phoneticPr fontId="2"/>
  </si>
  <si>
    <t>シティタワー品川</t>
    <phoneticPr fontId="2"/>
  </si>
  <si>
    <t>東京都港区港南4-2-7</t>
    <phoneticPr fontId="2"/>
  </si>
  <si>
    <t>東京都港区港南4-7-55</t>
    <phoneticPr fontId="2"/>
  </si>
  <si>
    <t>東京都江東区豊洲1-3</t>
    <phoneticPr fontId="2"/>
  </si>
  <si>
    <t>2000年10月</t>
    <phoneticPr fontId="2"/>
  </si>
  <si>
    <t>東京都江東区豊洲2-5</t>
    <phoneticPr fontId="2"/>
  </si>
  <si>
    <t>東京都江東区豊洲3-4</t>
    <phoneticPr fontId="2"/>
  </si>
  <si>
    <t>東京都江東区豊洲4-11-20</t>
    <phoneticPr fontId="2"/>
  </si>
  <si>
    <t>2007年02月</t>
    <phoneticPr fontId="2"/>
  </si>
  <si>
    <t>東京都江東区豊洲5-6-45</t>
    <phoneticPr fontId="2"/>
  </si>
  <si>
    <t>Ｗコンフォートタワーズ</t>
    <phoneticPr fontId="2"/>
  </si>
  <si>
    <t>135-0062</t>
    <phoneticPr fontId="2"/>
  </si>
  <si>
    <t>東京都江東区東雲1-9</t>
    <phoneticPr fontId="2"/>
  </si>
  <si>
    <t>東京都江東区東雲1-9-41</t>
    <phoneticPr fontId="2"/>
  </si>
  <si>
    <t>東京都江東区東雲1-9-42</t>
    <phoneticPr fontId="2"/>
  </si>
  <si>
    <t>2008年01月</t>
    <phoneticPr fontId="2"/>
  </si>
  <si>
    <t>ビーコンタワーレジデンス</t>
    <phoneticPr fontId="2"/>
  </si>
  <si>
    <t>東京都江東区東雲1-9-43</t>
    <phoneticPr fontId="2"/>
  </si>
  <si>
    <t>東京都江東区東雲1-9-50</t>
    <phoneticPr fontId="2"/>
  </si>
  <si>
    <t>ガレリアグランデ</t>
    <phoneticPr fontId="2"/>
  </si>
  <si>
    <t>135-0063</t>
    <phoneticPr fontId="2"/>
  </si>
  <si>
    <t>オリゾンマーレ</t>
    <phoneticPr fontId="2"/>
  </si>
  <si>
    <t>スカイライトタワー</t>
    <phoneticPr fontId="2"/>
  </si>
  <si>
    <t>シティフロントタワー</t>
    <phoneticPr fontId="2"/>
  </si>
  <si>
    <t>センチュリーパークタワー</t>
    <phoneticPr fontId="2"/>
  </si>
  <si>
    <t>1999年01月</t>
    <phoneticPr fontId="2"/>
  </si>
  <si>
    <t>ザ・クレストタワー</t>
    <phoneticPr fontId="2"/>
  </si>
  <si>
    <t>104-0051</t>
    <phoneticPr fontId="2"/>
  </si>
  <si>
    <t>2004年09月</t>
    <phoneticPr fontId="2"/>
  </si>
  <si>
    <t>ファミール月島グランスイートタワー</t>
    <phoneticPr fontId="2"/>
  </si>
  <si>
    <t>アイ・マークタワー</t>
    <phoneticPr fontId="2"/>
  </si>
  <si>
    <t>104-0052</t>
    <phoneticPr fontId="2"/>
  </si>
  <si>
    <t>東京都中央区月島1-8-1</t>
    <phoneticPr fontId="2"/>
  </si>
  <si>
    <t>2003年10月</t>
    <phoneticPr fontId="2"/>
  </si>
  <si>
    <t>晴海ビュータワー</t>
    <phoneticPr fontId="2"/>
  </si>
  <si>
    <t>104-0053</t>
    <phoneticPr fontId="2"/>
  </si>
  <si>
    <t>東京都中央区晴海1-6-1</t>
    <phoneticPr fontId="2"/>
  </si>
  <si>
    <t>1998年03月</t>
    <phoneticPr fontId="2"/>
  </si>
  <si>
    <t>東京都中央区晴海2-3-30</t>
    <phoneticPr fontId="2"/>
  </si>
  <si>
    <t>東京都中央区晴海5-1-17</t>
    <phoneticPr fontId="2"/>
  </si>
  <si>
    <t>2009年02月</t>
    <phoneticPr fontId="2"/>
  </si>
  <si>
    <t>東京都中央区晴海5-1-9</t>
    <phoneticPr fontId="2"/>
  </si>
  <si>
    <t>THE TOKYO TOWERS</t>
    <phoneticPr fontId="2"/>
  </si>
  <si>
    <t>104-0054</t>
    <phoneticPr fontId="2"/>
  </si>
  <si>
    <t>パークコート神宮前</t>
    <phoneticPr fontId="2"/>
  </si>
  <si>
    <t>150-0002</t>
    <phoneticPr fontId="2"/>
  </si>
  <si>
    <t>150-0012</t>
    <phoneticPr fontId="2"/>
  </si>
  <si>
    <t>150-0034</t>
    <phoneticPr fontId="2"/>
  </si>
  <si>
    <t>パークタワーグランスカイ</t>
    <phoneticPr fontId="2"/>
  </si>
  <si>
    <t>141-0022</t>
    <phoneticPr fontId="2"/>
  </si>
  <si>
    <t>東京都品川区東五反田2-9-1</t>
    <phoneticPr fontId="2"/>
  </si>
  <si>
    <t>141-0032</t>
    <phoneticPr fontId="2"/>
  </si>
  <si>
    <t>101-0021</t>
    <phoneticPr fontId="2"/>
  </si>
  <si>
    <t>東京都千代田区外神田4-14-2</t>
    <phoneticPr fontId="2"/>
  </si>
  <si>
    <t>101-0051</t>
    <phoneticPr fontId="2"/>
  </si>
  <si>
    <t>東京都千代田区神田神保町1-103</t>
    <phoneticPr fontId="2"/>
  </si>
  <si>
    <t>ワテラスタワーレジデンス</t>
    <phoneticPr fontId="2"/>
  </si>
  <si>
    <t>101-0063</t>
    <phoneticPr fontId="2"/>
  </si>
  <si>
    <t>プラウドタワー千代田富士見</t>
    <phoneticPr fontId="2"/>
  </si>
  <si>
    <t>102-0071</t>
    <phoneticPr fontId="2"/>
  </si>
  <si>
    <t>東京レジデンス千代田・九段下</t>
    <phoneticPr fontId="2"/>
  </si>
  <si>
    <t>102-0072</t>
    <phoneticPr fontId="2"/>
  </si>
  <si>
    <t>クロスエアタワー</t>
    <phoneticPr fontId="2"/>
  </si>
  <si>
    <t>153-0051</t>
    <phoneticPr fontId="2"/>
  </si>
  <si>
    <t>恵比寿ガーデンテラス 壱番館</t>
    <phoneticPr fontId="2"/>
  </si>
  <si>
    <t>153-0062</t>
    <phoneticPr fontId="2"/>
  </si>
  <si>
    <t>東京ミッドベイ勝どき</t>
    <rPh sb="0" eb="2">
      <t>トウキョウ</t>
    </rPh>
    <rPh sb="7" eb="8">
      <t>カチ</t>
    </rPh>
    <phoneticPr fontId="2"/>
  </si>
  <si>
    <t>コスモ東京ベイタワー</t>
    <rPh sb="3" eb="5">
      <t>トウキョウ</t>
    </rPh>
    <phoneticPr fontId="2"/>
  </si>
  <si>
    <t>パークタワー東雲</t>
    <rPh sb="6" eb="8">
      <t>シノノメ</t>
    </rPh>
    <phoneticPr fontId="2"/>
  </si>
  <si>
    <t>南青山マスターズハウス</t>
    <rPh sb="0" eb="3">
      <t>ミナミアオヤマ</t>
    </rPh>
    <phoneticPr fontId="2"/>
  </si>
  <si>
    <t>パークタワー高輪</t>
    <rPh sb="6" eb="8">
      <t>タカナワ</t>
    </rPh>
    <phoneticPr fontId="2"/>
  </si>
  <si>
    <t>パークタワー芝公園</t>
    <rPh sb="6" eb="9">
      <t>シバコウエン</t>
    </rPh>
    <phoneticPr fontId="2"/>
  </si>
  <si>
    <t>ミッドサザンレジデンス御殿山</t>
    <rPh sb="11" eb="14">
      <t>ゴテンヤマ</t>
    </rPh>
    <phoneticPr fontId="2"/>
  </si>
  <si>
    <t>パークタワー豊洲</t>
    <rPh sb="6" eb="8">
      <t>トヨス</t>
    </rPh>
    <phoneticPr fontId="2"/>
  </si>
  <si>
    <t>東京都港区南青山4-2-12</t>
    <phoneticPr fontId="2"/>
  </si>
  <si>
    <t>東京都港区南麻布2-3-11</t>
    <rPh sb="0" eb="3">
      <t>トウキョウト</t>
    </rPh>
    <phoneticPr fontId="2"/>
  </si>
  <si>
    <t>パークホームズ南麻布 ザ・レジデンス</t>
    <phoneticPr fontId="2"/>
  </si>
  <si>
    <t>東京都港区三田5-2-18</t>
    <phoneticPr fontId="2"/>
  </si>
  <si>
    <t>三田ハウス</t>
    <phoneticPr fontId="2"/>
  </si>
  <si>
    <t>パークコート高輪ヒルトップレジデンス</t>
    <phoneticPr fontId="2"/>
  </si>
  <si>
    <t>東京都港区高輪2-1-15</t>
    <rPh sb="0" eb="3">
      <t>トウキョウト</t>
    </rPh>
    <phoneticPr fontId="2"/>
  </si>
  <si>
    <t>東京都港区高輪3-11-1</t>
    <phoneticPr fontId="2"/>
  </si>
  <si>
    <t>北品川</t>
    <rPh sb="0" eb="3">
      <t>キタシナガワ</t>
    </rPh>
    <phoneticPr fontId="2"/>
  </si>
  <si>
    <t>141-0001</t>
    <phoneticPr fontId="2"/>
  </si>
  <si>
    <t>東京都品川区北品川5-9-31</t>
    <rPh sb="0" eb="3">
      <t>トウキョウト</t>
    </rPh>
    <phoneticPr fontId="2"/>
  </si>
  <si>
    <t>東京都中央区勝どき5-10-10</t>
    <rPh sb="0" eb="3">
      <t>トウキョウト</t>
    </rPh>
    <rPh sb="3" eb="6">
      <t>チュウオウク</t>
    </rPh>
    <rPh sb="6" eb="7">
      <t>カチ</t>
    </rPh>
    <phoneticPr fontId="2"/>
  </si>
  <si>
    <t>2012年03月</t>
    <phoneticPr fontId="2"/>
  </si>
  <si>
    <t>東京都中央区勝どき5-12-4</t>
    <rPh sb="0" eb="3">
      <t>トウキョウト</t>
    </rPh>
    <rPh sb="3" eb="6">
      <t>チュウオウク</t>
    </rPh>
    <rPh sb="6" eb="7">
      <t>カチ</t>
    </rPh>
    <phoneticPr fontId="2"/>
  </si>
  <si>
    <t>東京都港区芝3-12-4</t>
    <phoneticPr fontId="2"/>
  </si>
  <si>
    <t>東京都江東区豊洲4-11-5</t>
    <rPh sb="0" eb="3">
      <t>トウキョウト</t>
    </rPh>
    <phoneticPr fontId="2"/>
  </si>
  <si>
    <t>東京都江東区有明1-1-17</t>
    <rPh sb="6" eb="8">
      <t>アリアケ</t>
    </rPh>
    <phoneticPr fontId="2"/>
  </si>
  <si>
    <t>ザ・タワーズ台場</t>
    <rPh sb="6" eb="8">
      <t>ダイバ</t>
    </rPh>
    <phoneticPr fontId="2"/>
  </si>
  <si>
    <t>東京都港区麻布台3-5-3</t>
    <rPh sb="0" eb="2">
      <t>トウキョウ</t>
    </rPh>
    <rPh sb="2" eb="3">
      <t>ト</t>
    </rPh>
    <phoneticPr fontId="2"/>
  </si>
  <si>
    <t>グランスイート麻布台ヒルトップタワー</t>
    <phoneticPr fontId="2"/>
  </si>
  <si>
    <t>台場</t>
    <rPh sb="0" eb="2">
      <t>ダイバ</t>
    </rPh>
    <phoneticPr fontId="2"/>
  </si>
  <si>
    <t>東京都港区台場2-2-2</t>
    <phoneticPr fontId="2"/>
  </si>
  <si>
    <t>135-0091</t>
    <phoneticPr fontId="2"/>
  </si>
  <si>
    <t>ル・サンク大崎ウィズタワー</t>
    <phoneticPr fontId="2"/>
  </si>
  <si>
    <t>東京都品川区大崎2-11-2</t>
    <rPh sb="0" eb="2">
      <t>トウキョウ</t>
    </rPh>
    <rPh sb="2" eb="3">
      <t>ト</t>
    </rPh>
    <phoneticPr fontId="2"/>
  </si>
  <si>
    <t>パークコート千代田富士見ザ・タワー</t>
    <phoneticPr fontId="2"/>
  </si>
  <si>
    <t>東京都千代田区富士見2-10-3</t>
    <phoneticPr fontId="2"/>
  </si>
  <si>
    <t>2014年06月</t>
    <phoneticPr fontId="2"/>
  </si>
  <si>
    <t>プラウド駒場</t>
    <rPh sb="4" eb="6">
      <t>コマバ</t>
    </rPh>
    <phoneticPr fontId="2"/>
  </si>
  <si>
    <t>パークタワー目黒</t>
    <rPh sb="6" eb="8">
      <t>メグロ</t>
    </rPh>
    <phoneticPr fontId="2"/>
  </si>
  <si>
    <t>東京都目黒区大橋2-19-6</t>
    <rPh sb="0" eb="3">
      <t>トウキョウト</t>
    </rPh>
    <phoneticPr fontId="2"/>
  </si>
  <si>
    <t>153-0044</t>
    <phoneticPr fontId="2"/>
  </si>
  <si>
    <t>下目黒</t>
    <rPh sb="0" eb="3">
      <t>シモメグロ</t>
    </rPh>
    <phoneticPr fontId="2"/>
  </si>
  <si>
    <t>パークホームズ目黒 ザ・レジデンス</t>
    <rPh sb="7" eb="9">
      <t>メグロ</t>
    </rPh>
    <phoneticPr fontId="2"/>
  </si>
  <si>
    <t>153-0064</t>
    <phoneticPr fontId="2"/>
  </si>
  <si>
    <t>東京都目黒区下目黒2-9-2</t>
    <rPh sb="0" eb="3">
      <t>トウキョウト</t>
    </rPh>
    <rPh sb="3" eb="6">
      <t>メグロク</t>
    </rPh>
    <rPh sb="6" eb="9">
      <t>シモメグロ</t>
    </rPh>
    <phoneticPr fontId="2"/>
  </si>
  <si>
    <t>141-0021</t>
    <phoneticPr fontId="2"/>
  </si>
  <si>
    <t>東京都品川区上大崎4-1-1</t>
    <rPh sb="0" eb="3">
      <t>トウキョウト</t>
    </rPh>
    <phoneticPr fontId="2"/>
  </si>
  <si>
    <t>東京都港区西麻布4-5-10</t>
    <rPh sb="0" eb="2">
      <t>トウキョウ</t>
    </rPh>
    <rPh sb="2" eb="3">
      <t>ト</t>
    </rPh>
    <phoneticPr fontId="2"/>
  </si>
  <si>
    <t>ザ・パークハウス西麻布レジデンス</t>
    <phoneticPr fontId="2"/>
  </si>
  <si>
    <t>106-0031</t>
    <phoneticPr fontId="2"/>
  </si>
  <si>
    <t>ザ・神宮前レジデンス</t>
    <phoneticPr fontId="2"/>
  </si>
  <si>
    <t>東京都渋谷区神宮前3-37-1</t>
    <rPh sb="0" eb="2">
      <t>トウキョウ</t>
    </rPh>
    <rPh sb="2" eb="3">
      <t>ト</t>
    </rPh>
    <phoneticPr fontId="2"/>
  </si>
  <si>
    <t>パークホームズ品川ザ・レジデンス</t>
    <rPh sb="7" eb="9">
      <t>シナガワ</t>
    </rPh>
    <phoneticPr fontId="2"/>
  </si>
  <si>
    <t>プラウドタワー白金台</t>
    <rPh sb="7" eb="10">
      <t>シロガネダイ</t>
    </rPh>
    <phoneticPr fontId="2"/>
  </si>
  <si>
    <t>プラウドタワー高輪台</t>
    <rPh sb="7" eb="10">
      <t>タカナワダイ</t>
    </rPh>
    <phoneticPr fontId="2"/>
  </si>
  <si>
    <t>東京都港区港南2-11-17</t>
    <phoneticPr fontId="2"/>
  </si>
  <si>
    <t>東京都品川区東五反田3-1-4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</si>
  <si>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ザ・レジデンス三田</t>
    <rPh sb="7" eb="9">
      <t>ミタ</t>
    </rPh>
    <phoneticPr fontId="2"/>
  </si>
  <si>
    <t>東京都港区三田2-7-1</t>
    <rPh sb="0" eb="3">
      <t>トウキョウト</t>
    </rPh>
    <phoneticPr fontId="2"/>
  </si>
  <si>
    <t>東京都文京区小石川1-9-14</t>
    <rPh sb="0" eb="3">
      <t>トウキョウト</t>
    </rPh>
    <rPh sb="3" eb="6">
      <t>ブンキョウク</t>
    </rPh>
    <rPh sb="6" eb="9">
      <t>コイシカワ</t>
    </rPh>
    <phoneticPr fontId="2"/>
  </si>
  <si>
    <t>東京都文京区小石川1-17-1</t>
    <rPh sb="0" eb="3">
      <t>トウキョウト</t>
    </rPh>
    <rPh sb="3" eb="6">
      <t>ブンキョウク</t>
    </rPh>
    <rPh sb="6" eb="9">
      <t>コイシカワ</t>
    </rPh>
    <phoneticPr fontId="2"/>
  </si>
  <si>
    <t>東京都文京区大塚1-4</t>
    <rPh sb="0" eb="3">
      <t>トウキョウト</t>
    </rPh>
    <rPh sb="3" eb="6">
      <t>ブンキョウク</t>
    </rPh>
    <rPh sb="6" eb="8">
      <t>オオツカ</t>
    </rPh>
    <phoneticPr fontId="2"/>
  </si>
  <si>
    <t>東京都文京区根津2-1-16</t>
    <rPh sb="0" eb="3">
      <t>トウキョウト</t>
    </rPh>
    <rPh sb="3" eb="6">
      <t>ブンキョウク</t>
    </rPh>
    <rPh sb="6" eb="8">
      <t>ネツ</t>
    </rPh>
    <phoneticPr fontId="2"/>
  </si>
  <si>
    <t>小石川</t>
    <rPh sb="0" eb="3">
      <t>コイシカワ</t>
    </rPh>
    <phoneticPr fontId="2"/>
  </si>
  <si>
    <t>根津</t>
    <rPh sb="0" eb="2">
      <t>ネツ</t>
    </rPh>
    <phoneticPr fontId="2"/>
  </si>
  <si>
    <t>文京区</t>
    <rPh sb="0" eb="3">
      <t>ブンキョウク</t>
    </rPh>
    <phoneticPr fontId="2"/>
  </si>
  <si>
    <t>112-0002</t>
    <phoneticPr fontId="2"/>
  </si>
  <si>
    <t>112-0012</t>
    <phoneticPr fontId="2"/>
  </si>
  <si>
    <t>113-0031</t>
  </si>
  <si>
    <t>アトラスタワー小石川</t>
    <phoneticPr fontId="2"/>
  </si>
  <si>
    <t>エルアージュ小石川</t>
    <phoneticPr fontId="2"/>
  </si>
  <si>
    <t>アトラスタワー茗荷谷</t>
    <phoneticPr fontId="2"/>
  </si>
  <si>
    <t>ザ・ライオンズ上野の森</t>
    <phoneticPr fontId="2"/>
  </si>
  <si>
    <t>市ヶ谷</t>
    <rPh sb="0" eb="3">
      <t>イチガヤ</t>
    </rPh>
    <phoneticPr fontId="2"/>
  </si>
  <si>
    <t>THE CENTER TOKYO</t>
    <phoneticPr fontId="2"/>
  </si>
  <si>
    <t>162-0845</t>
    <phoneticPr fontId="2"/>
  </si>
  <si>
    <t>東京都新宿区市谷本村町7-4</t>
    <phoneticPr fontId="2"/>
  </si>
  <si>
    <t>2008年03月</t>
    <phoneticPr fontId="2"/>
  </si>
  <si>
    <t>神楽坂トワイシアヒルサイドレジデンス</t>
    <phoneticPr fontId="2"/>
  </si>
  <si>
    <t>神楽坂アインスタワー</t>
    <phoneticPr fontId="2"/>
  </si>
  <si>
    <t>162-0816</t>
    <phoneticPr fontId="2"/>
  </si>
  <si>
    <t>162-0825</t>
    <phoneticPr fontId="2"/>
  </si>
  <si>
    <t>東京都新宿区白銀町6-1</t>
    <rPh sb="0" eb="3">
      <t>トウキョウト</t>
    </rPh>
    <phoneticPr fontId="2"/>
  </si>
  <si>
    <t>2004年02月</t>
    <rPh sb="4" eb="5">
      <t>ネン</t>
    </rPh>
    <rPh sb="7" eb="8">
      <t>ガツ</t>
    </rPh>
    <phoneticPr fontId="2"/>
  </si>
  <si>
    <t>東京都新宿区神楽坂5-20-5</t>
    <rPh sb="0" eb="3">
      <t>トウキョウト</t>
    </rPh>
    <phoneticPr fontId="2"/>
  </si>
  <si>
    <t>2003年02月</t>
    <phoneticPr fontId="2"/>
  </si>
  <si>
    <t>ブリリア有明シティタワー</t>
    <rPh sb="4" eb="6">
      <t>アリアケ</t>
    </rPh>
    <phoneticPr fontId="2"/>
  </si>
  <si>
    <t>東京都江東区有明1-5-2</t>
    <rPh sb="0" eb="6">
      <t>トウキョウトコウトウク</t>
    </rPh>
    <rPh sb="6" eb="8">
      <t>アリアケ</t>
    </rPh>
    <phoneticPr fontId="2"/>
  </si>
  <si>
    <t>パークシティ大崎</t>
    <rPh sb="6" eb="8">
      <t>オオサキ</t>
    </rPh>
    <phoneticPr fontId="2"/>
  </si>
  <si>
    <t>SKYZ TOWER &amp; GARDEN</t>
    <phoneticPr fontId="2"/>
  </si>
  <si>
    <t>東京都江東区豊洲6-2-31</t>
    <phoneticPr fontId="2"/>
  </si>
  <si>
    <t>東京都品川区北品川5-3-1</t>
    <phoneticPr fontId="2"/>
  </si>
  <si>
    <t>グランドメゾン白金の杜 ザ・タワー</t>
    <rPh sb="7" eb="9">
      <t>シロカネ</t>
    </rPh>
    <rPh sb="10" eb="11">
      <t>モリ</t>
    </rPh>
    <phoneticPr fontId="2"/>
  </si>
  <si>
    <t>キャピタルゲートプレイス</t>
    <phoneticPr fontId="2"/>
  </si>
  <si>
    <t>東京都中央区月島1-5</t>
    <phoneticPr fontId="2"/>
  </si>
  <si>
    <t>2015年08月</t>
    <rPh sb="4" eb="5">
      <t>ネン</t>
    </rPh>
    <rPh sb="7" eb="8">
      <t>ガツ</t>
    </rPh>
    <phoneticPr fontId="2"/>
  </si>
  <si>
    <r>
      <t>108-007</t>
    </r>
    <r>
      <rPr>
        <sz val="11"/>
        <color indexed="8"/>
        <rFont val="ＭＳ Ｐゴシック"/>
        <family val="3"/>
        <charset val="128"/>
      </rPr>
      <t>1</t>
    </r>
    <phoneticPr fontId="2"/>
  </si>
  <si>
    <t>東京都港区白金台2-9-13</t>
    <phoneticPr fontId="2"/>
  </si>
  <si>
    <t>白金タワー</t>
    <phoneticPr fontId="2"/>
  </si>
  <si>
    <t>108-0072</t>
    <phoneticPr fontId="2"/>
  </si>
  <si>
    <t>プレイス白金ブライトレジデンス</t>
    <phoneticPr fontId="2"/>
  </si>
  <si>
    <t>東京都港区白金6-16-25</t>
    <phoneticPr fontId="2"/>
  </si>
  <si>
    <t>富久クロスコンフォートタワー</t>
    <rPh sb="0" eb="2">
      <t>トミヒサ</t>
    </rPh>
    <phoneticPr fontId="2"/>
  </si>
  <si>
    <t>ライオンズ四谷タワーゲート</t>
    <rPh sb="5" eb="7">
      <t>ヨツヤ</t>
    </rPh>
    <phoneticPr fontId="2"/>
  </si>
  <si>
    <t>ローレルコート新宿タワー</t>
    <rPh sb="7" eb="9">
      <t>シンジュク</t>
    </rPh>
    <phoneticPr fontId="2"/>
  </si>
  <si>
    <t>162-0067</t>
    <phoneticPr fontId="2"/>
  </si>
  <si>
    <t>東京都新宿区富久町15-1</t>
    <phoneticPr fontId="2"/>
  </si>
  <si>
    <t>160-0004</t>
    <phoneticPr fontId="2"/>
  </si>
  <si>
    <t>東京都新宿区富久町12-1</t>
    <phoneticPr fontId="2"/>
  </si>
  <si>
    <t>東京都新宿区四谷4-8-9</t>
    <phoneticPr fontId="2"/>
  </si>
  <si>
    <t>四ツ谷</t>
    <rPh sb="0" eb="1">
      <t>ヨ</t>
    </rPh>
    <rPh sb="2" eb="3">
      <t>ヤ</t>
    </rPh>
    <phoneticPr fontId="2"/>
  </si>
  <si>
    <t>2007年06月</t>
    <rPh sb="4" eb="5">
      <t>ネン</t>
    </rPh>
    <rPh sb="7" eb="8">
      <t>ガツ</t>
    </rPh>
    <phoneticPr fontId="2"/>
  </si>
  <si>
    <t>2002年10月</t>
    <rPh sb="4" eb="5">
      <t>ネン</t>
    </rPh>
    <rPh sb="7" eb="8">
      <t>ガツ</t>
    </rPh>
    <phoneticPr fontId="2"/>
  </si>
  <si>
    <t>2015年09月</t>
    <rPh sb="4" eb="5">
      <t>ネン</t>
    </rPh>
    <rPh sb="7" eb="8">
      <t>ガツ</t>
    </rPh>
    <phoneticPr fontId="2"/>
  </si>
  <si>
    <t>グローバルフロントタワー</t>
    <phoneticPr fontId="2"/>
  </si>
  <si>
    <t>東京ベイシティタワー</t>
    <rPh sb="0" eb="2">
      <t>トウキョウ</t>
    </rPh>
    <phoneticPr fontId="2"/>
  </si>
  <si>
    <t>105-0023</t>
    <phoneticPr fontId="2"/>
  </si>
  <si>
    <t>東京都港区芝浦1-6-41</t>
    <phoneticPr fontId="2"/>
  </si>
  <si>
    <t>東京都港区芝浦4-16-31</t>
    <phoneticPr fontId="2"/>
  </si>
  <si>
    <t>ウエストレジデンス大崎</t>
    <rPh sb="9" eb="11">
      <t>オオサキ</t>
    </rPh>
    <phoneticPr fontId="2"/>
  </si>
  <si>
    <t>ゲートシティ大崎サウスパークタワー</t>
    <rPh sb="6" eb="8">
      <t>オオサキ</t>
    </rPh>
    <phoneticPr fontId="2"/>
  </si>
  <si>
    <t>東京都品川区大崎1-14-3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</si>
  <si>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東京都品川区大崎2-1-2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</si>
  <si>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パークハウスオー・タワー</t>
    <phoneticPr fontId="2"/>
  </si>
  <si>
    <t>東京都品川区大崎3-1-1</t>
    <rPh sb="0" eb="2">
      <t>トウキョウ</t>
    </rPh>
    <rPh sb="2" eb="3">
      <t>ト</t>
    </rPh>
    <phoneticPr fontId="2"/>
  </si>
  <si>
    <t>東京都江東区東雲1-9-4</t>
    <phoneticPr fontId="2"/>
  </si>
  <si>
    <t>ザ・パークハウス晴海タワーズ ティアロレジデンス</t>
    <rPh sb="8" eb="10">
      <t>ハルミ</t>
    </rPh>
    <phoneticPr fontId="2"/>
  </si>
  <si>
    <t>東京都中央区晴海2-3-2</t>
    <phoneticPr fontId="2"/>
  </si>
  <si>
    <t>2016年04月</t>
    <phoneticPr fontId="2"/>
  </si>
  <si>
    <t>品川タワーレジデンス</t>
    <rPh sb="0" eb="2">
      <t>シナガワ</t>
    </rPh>
    <phoneticPr fontId="2"/>
  </si>
  <si>
    <t>東京都港区高輪3-19-22</t>
    <phoneticPr fontId="2"/>
  </si>
  <si>
    <t>150-0022</t>
    <phoneticPr fontId="2"/>
  </si>
  <si>
    <t>パークコート恵比寿ヒルトップレジデンス</t>
    <rPh sb="6" eb="9">
      <t>エビス</t>
    </rPh>
    <phoneticPr fontId="2"/>
  </si>
  <si>
    <t>東京都渋谷区恵比寿南2-26-1</t>
    <rPh sb="0" eb="2">
      <t>トウキョウ</t>
    </rPh>
    <rPh sb="2" eb="3">
      <t>ト</t>
    </rPh>
    <rPh sb="3" eb="6">
      <t>シブヤク</t>
    </rPh>
    <rPh sb="6" eb="10">
      <t>エビスミナミ</t>
    </rPh>
    <phoneticPr fontId="2"/>
  </si>
  <si>
    <t>150-0032</t>
    <phoneticPr fontId="2"/>
  </si>
  <si>
    <t>東京都渋谷区鶯谷町14</t>
    <rPh sb="0" eb="6">
      <t>トウキョウトシブヤク</t>
    </rPh>
    <rPh sb="6" eb="9">
      <t>ウグイスダニマチ</t>
    </rPh>
    <phoneticPr fontId="2"/>
  </si>
  <si>
    <t>センチュリーフォレスト</t>
    <phoneticPr fontId="2"/>
  </si>
  <si>
    <t>勝どきザ・タワー</t>
    <rPh sb="0" eb="1">
      <t>カチ</t>
    </rPh>
    <phoneticPr fontId="2"/>
  </si>
  <si>
    <t>東京都中央区勝どき5-3-1</t>
    <rPh sb="0" eb="3">
      <t>トウキョウト</t>
    </rPh>
    <rPh sb="3" eb="6">
      <t>チュウオウク</t>
    </rPh>
    <rPh sb="6" eb="7">
      <t>カチ</t>
    </rPh>
    <phoneticPr fontId="2"/>
  </si>
  <si>
    <t>2016年12月</t>
    <phoneticPr fontId="2"/>
  </si>
  <si>
    <t>BAYZ TOWER &amp; GARDEN</t>
    <phoneticPr fontId="2"/>
  </si>
  <si>
    <t>東京都江東区豊洲6-2-29</t>
    <phoneticPr fontId="2"/>
  </si>
  <si>
    <t>パークホームズ豊洲ザ・レジデンス</t>
    <rPh sb="7" eb="9">
      <t>トヨス</t>
    </rPh>
    <phoneticPr fontId="2"/>
  </si>
  <si>
    <t>東京都江東区豊洲5-6-29</t>
    <phoneticPr fontId="2"/>
  </si>
  <si>
    <t>クラッシィハウス芝浦</t>
    <rPh sb="8" eb="10">
      <t>シバウラ</t>
    </rPh>
    <phoneticPr fontId="2"/>
  </si>
  <si>
    <t>東京都港区芝浦4-12-36</t>
    <phoneticPr fontId="2"/>
  </si>
  <si>
    <t>ブリリアタワーズ目黒</t>
    <rPh sb="8" eb="10">
      <t>メグロ</t>
    </rPh>
    <phoneticPr fontId="2"/>
  </si>
  <si>
    <t>東京都品川区上大崎3-1</t>
    <rPh sb="0" eb="3">
      <t>トウキョウト</t>
    </rPh>
    <phoneticPr fontId="2"/>
  </si>
  <si>
    <t>新川</t>
    <rPh sb="0" eb="2">
      <t>シンカワ</t>
    </rPh>
    <phoneticPr fontId="2"/>
  </si>
  <si>
    <t>ブリリア・ザ・タワー東京八重洲アベニュー</t>
    <rPh sb="10" eb="15">
      <t>トウキョウヤエス</t>
    </rPh>
    <phoneticPr fontId="2"/>
  </si>
  <si>
    <t>104-0033</t>
    <phoneticPr fontId="2"/>
  </si>
  <si>
    <t>東京都中央区新川2-10-1</t>
    <rPh sb="0" eb="8">
      <t>トウキョウトチュウオウクシンカワ</t>
    </rPh>
    <phoneticPr fontId="2"/>
  </si>
  <si>
    <t>2017年10月</t>
    <rPh sb="4" eb="5">
      <t>ネン</t>
    </rPh>
    <rPh sb="7" eb="8">
      <t>ガツ</t>
    </rPh>
    <phoneticPr fontId="2"/>
  </si>
  <si>
    <t>納品締切日</t>
    <rPh sb="0" eb="2">
      <t>ノウヒン</t>
    </rPh>
    <rPh sb="2" eb="5">
      <t>シメキリビ</t>
    </rPh>
    <phoneticPr fontId="2"/>
  </si>
  <si>
    <t>パークシティ中央湊ザ・タワー</t>
    <phoneticPr fontId="2"/>
  </si>
  <si>
    <t>ブランズ東雲</t>
    <rPh sb="4" eb="6">
      <t>シノノメ</t>
    </rPh>
    <phoneticPr fontId="2"/>
  </si>
  <si>
    <t>クレヴィア豊洲</t>
    <rPh sb="5" eb="7">
      <t>トヨス</t>
    </rPh>
    <phoneticPr fontId="2"/>
  </si>
  <si>
    <t>東京都江東区東雲1-5-18</t>
    <phoneticPr fontId="2"/>
  </si>
  <si>
    <t>東京都江東区東雲1-6-15</t>
    <phoneticPr fontId="2"/>
  </si>
  <si>
    <t>湊</t>
    <rPh sb="0" eb="1">
      <t>ミナト</t>
    </rPh>
    <phoneticPr fontId="2"/>
  </si>
  <si>
    <t>東京都中央区湊2-15-14</t>
    <rPh sb="0" eb="3">
      <t>トウキョウト</t>
    </rPh>
    <phoneticPr fontId="2"/>
  </si>
  <si>
    <t>104-0043</t>
    <phoneticPr fontId="2"/>
  </si>
  <si>
    <t>2017年11月</t>
    <phoneticPr fontId="2"/>
  </si>
  <si>
    <t>ライズシティ池袋エアライズタワー</t>
  </si>
  <si>
    <t>アウルタワー</t>
  </si>
  <si>
    <t>ザ・グランドミレーニアタワー＆スイート</t>
  </si>
  <si>
    <t>ザ・タワーグランディア</t>
  </si>
  <si>
    <t>ブリリアタワー池袋</t>
  </si>
  <si>
    <t>ライオンズタワー池袋</t>
  </si>
  <si>
    <t>ルミナリータワー池袋</t>
  </si>
  <si>
    <t>パークタワー池袋イーストプレイス</t>
  </si>
  <si>
    <t>セントラルレジデンスシティタワー池袋</t>
  </si>
  <si>
    <t>シティタワー池袋ウエストゲート</t>
  </si>
  <si>
    <t>池袋パークタワー</t>
  </si>
  <si>
    <t>プラウドシティ上池袋</t>
  </si>
  <si>
    <t>目白ガーデンヒルズ</t>
  </si>
  <si>
    <t>セントラルレジデンスシティテラス目白</t>
  </si>
  <si>
    <t>桜プレイス</t>
  </si>
  <si>
    <t>目白プレイスレジデンス</t>
  </si>
  <si>
    <t>目白プレイスタワー</t>
  </si>
  <si>
    <t>ザ・タワーレジデンス大塚</t>
  </si>
  <si>
    <t>ブリリア巣鴨北山手賓館</t>
  </si>
  <si>
    <t>ブリリア駒込染井</t>
  </si>
  <si>
    <t>フォリアージュ</t>
  </si>
  <si>
    <t>本郷パークハウス・ザ・プレミアフォート</t>
  </si>
  <si>
    <t>ザ・タワー小石川</t>
  </si>
  <si>
    <t>プラウド小石川</t>
  </si>
  <si>
    <t>小石川パークタワー</t>
  </si>
  <si>
    <t>本郷パークホームズ</t>
  </si>
  <si>
    <t>サンアリーナ文京小石川</t>
  </si>
  <si>
    <t>アージョ文京春日</t>
  </si>
  <si>
    <t>パークスクエア文京音羽</t>
  </si>
  <si>
    <t>ブランズタワー文京小日向</t>
  </si>
  <si>
    <t>ミッドレジデンス文京</t>
  </si>
  <si>
    <t>ヒルズ目白坂</t>
  </si>
  <si>
    <t>三井音羽ハイツ</t>
  </si>
  <si>
    <t>ダイナシティ文京根津</t>
  </si>
  <si>
    <t>アクシア白山</t>
  </si>
  <si>
    <t>豊島区</t>
    <rPh sb="0" eb="3">
      <t>トシマク</t>
    </rPh>
    <phoneticPr fontId="2"/>
  </si>
  <si>
    <t>茗荷谷</t>
    <phoneticPr fontId="2"/>
  </si>
  <si>
    <t>112-0013</t>
    <phoneticPr fontId="2"/>
  </si>
  <si>
    <t>東京都文京区音羽１丁目１４番２</t>
    <rPh sb="13" eb="14">
      <t>バン</t>
    </rPh>
    <phoneticPr fontId="2"/>
  </si>
  <si>
    <t>東京都文京区音羽１丁目８番３</t>
  </si>
  <si>
    <t>112-0006</t>
  </si>
  <si>
    <t>東京都文京区小日向４丁目２番１３</t>
  </si>
  <si>
    <t>112-0014</t>
  </si>
  <si>
    <t>東京都文京区関口１丁目１０番１６</t>
  </si>
  <si>
    <t>東京都文京区関口２丁目５番１９</t>
  </si>
  <si>
    <t>112-0003</t>
    <phoneticPr fontId="2"/>
  </si>
  <si>
    <t>東京都文京区春日２丁目２４番１４</t>
  </si>
  <si>
    <t>112-0005</t>
  </si>
  <si>
    <t>東京都文京区水道１丁目２番１０</t>
  </si>
  <si>
    <t>113-0033</t>
  </si>
  <si>
    <t>東京都文京区本郷１丁目３０番２７</t>
  </si>
  <si>
    <t>東京都文京区本郷２丁目３１番１１</t>
  </si>
  <si>
    <t>112-0002</t>
  </si>
  <si>
    <t>東京都文京区小石川１丁目１４番３</t>
  </si>
  <si>
    <t>東京都文京区小石川３丁目１３番１０</t>
  </si>
  <si>
    <t>東京都文京区小石川４丁目１６番１３</t>
  </si>
  <si>
    <t>東京都文京区小石川５丁目１９番１２</t>
  </si>
  <si>
    <t>根津</t>
    <rPh sb="0" eb="2">
      <t>ネヅ</t>
    </rPh>
    <phoneticPr fontId="2"/>
  </si>
  <si>
    <t>113-0001</t>
  </si>
  <si>
    <t>東京都文京区白山１丁目３７番７</t>
  </si>
  <si>
    <t>東京都文京区根津２丁目１４番９</t>
  </si>
  <si>
    <t>池袋</t>
    <rPh sb="0" eb="2">
      <t>イケブクロ</t>
    </rPh>
    <phoneticPr fontId="2"/>
  </si>
  <si>
    <t>170-0014</t>
    <phoneticPr fontId="2"/>
  </si>
  <si>
    <t>東京都豊島区池袋２丁目５２番３号</t>
  </si>
  <si>
    <t>171-0042</t>
  </si>
  <si>
    <t>東京都豊島区高松１丁目２２番１</t>
  </si>
  <si>
    <t>171-0021</t>
  </si>
  <si>
    <t>東京都豊島区西池袋５丁目５番２１</t>
  </si>
  <si>
    <t>170-0013</t>
  </si>
  <si>
    <t>東京都豊島区東池袋２丁目３８番４</t>
  </si>
  <si>
    <t>東京都豊島区東池袋３丁目２３番２２</t>
  </si>
  <si>
    <t>東京都豊島区東池袋３丁目１９番１０</t>
  </si>
  <si>
    <t>東京都豊島区東池袋４丁目２１番１</t>
  </si>
  <si>
    <t>東京都豊島区東池袋４丁目５番１号</t>
  </si>
  <si>
    <t>171-0022</t>
    <phoneticPr fontId="2"/>
  </si>
  <si>
    <t>東京都豊島区南池袋１丁目１１番１９</t>
  </si>
  <si>
    <t>東京都豊島区南池袋２丁目７番５</t>
  </si>
  <si>
    <t>東京都豊島区南池袋２丁目４５番２</t>
  </si>
  <si>
    <t>板橋</t>
    <rPh sb="0" eb="2">
      <t>イタバシ</t>
    </rPh>
    <phoneticPr fontId="2"/>
  </si>
  <si>
    <t>170-0012</t>
  </si>
  <si>
    <t>東京都豊島区上池袋１丁目３２番２０</t>
  </si>
  <si>
    <t>東京都豊島区上池袋４丁目３１番２８</t>
  </si>
  <si>
    <t>大塚</t>
    <rPh sb="0" eb="2">
      <t>オオツカ</t>
    </rPh>
    <phoneticPr fontId="2"/>
  </si>
  <si>
    <t>170-0004</t>
  </si>
  <si>
    <t>東京都豊島区北大塚１丁目１３番２</t>
  </si>
  <si>
    <t>170-0003</t>
  </si>
  <si>
    <t>東京都豊島区駒込４丁目９番３８号</t>
  </si>
  <si>
    <t>170-0002</t>
  </si>
  <si>
    <t>東京都豊島区巣鴨３丁目５番１９</t>
  </si>
  <si>
    <t>目白</t>
    <rPh sb="0" eb="2">
      <t>メジロ</t>
    </rPh>
    <phoneticPr fontId="2"/>
  </si>
  <si>
    <t>171-0033</t>
  </si>
  <si>
    <t>東京都豊島区高田２丁目４番２２号</t>
  </si>
  <si>
    <t>東京都豊島区高田２丁目１６番１３号</t>
  </si>
  <si>
    <t>東京都豊島区高田３丁目４１番８</t>
    <phoneticPr fontId="2"/>
  </si>
  <si>
    <t>東京都豊島区高田３丁目３８番１８</t>
  </si>
  <si>
    <t>171-0031</t>
    <phoneticPr fontId="2"/>
  </si>
  <si>
    <t>東京都豊島区目白１丁目３番１７号</t>
  </si>
  <si>
    <t>パークコート赤坂ザ・タワー</t>
  </si>
  <si>
    <t>芝浦アイランド　グローヴタワー</t>
  </si>
  <si>
    <t>アップルタワー東京キャナルコート</t>
  </si>
  <si>
    <t xml:space="preserve">キャナルファーストタワー </t>
  </si>
  <si>
    <t>目黒</t>
    <rPh sb="0" eb="2">
      <t>メグロ</t>
    </rPh>
    <phoneticPr fontId="2"/>
  </si>
  <si>
    <t>グランフォート青淵閣</t>
  </si>
  <si>
    <t>実施対象マンション</t>
  </si>
  <si>
    <t>↓</t>
  </si>
  <si>
    <t>マンション名</t>
  </si>
  <si>
    <t>配布数</t>
  </si>
  <si>
    <t>※納品部数を明記ください。</t>
  </si>
  <si>
    <t>池袋・板橋・目白・大塚</t>
    <rPh sb="0" eb="2">
      <t>イケブクロ</t>
    </rPh>
    <rPh sb="3" eb="5">
      <t>イタバシ</t>
    </rPh>
    <rPh sb="6" eb="8">
      <t>メジロ</t>
    </rPh>
    <rPh sb="9" eb="11">
      <t>オオツカ</t>
    </rPh>
    <phoneticPr fontId="2"/>
  </si>
  <si>
    <t>小石川・茗荷谷・根津</t>
    <rPh sb="0" eb="3">
      <t>コイシカワ</t>
    </rPh>
    <rPh sb="4" eb="7">
      <t>ミョウガダニ</t>
    </rPh>
    <rPh sb="8" eb="10">
      <t>ネヅ</t>
    </rPh>
    <phoneticPr fontId="2"/>
  </si>
  <si>
    <t>パークタワー晴海</t>
    <rPh sb="6" eb="8">
      <t>ハルミ</t>
    </rPh>
    <phoneticPr fontId="2"/>
  </si>
  <si>
    <t>東京都中央区晴海2-2-42</t>
    <phoneticPr fontId="2"/>
  </si>
  <si>
    <t>2019年2月</t>
    <rPh sb="4" eb="5">
      <t>ネン</t>
    </rPh>
    <rPh sb="6" eb="7">
      <t>ガツ</t>
    </rPh>
    <phoneticPr fontId="2"/>
  </si>
  <si>
    <t>株式会社ARCA　入間事業所</t>
  </si>
  <si>
    <t>担当　田中 厚也</t>
  </si>
  <si>
    <t>電話：04-2980-7084</t>
  </si>
  <si>
    <t>9:00～17:00</t>
  </si>
  <si>
    <t>土曜、日曜、祝日は休業です</t>
  </si>
  <si>
    <t>六本木・赤坂・青山</t>
  </si>
  <si>
    <t>汐留・芝</t>
  </si>
  <si>
    <t>勝どき・晴海</t>
  </si>
  <si>
    <t>豊洲</t>
  </si>
  <si>
    <t>THE TOKYO TOWERS</t>
  </si>
  <si>
    <t>パークコート六本木ヒルトップ</t>
  </si>
  <si>
    <t>勝どきザ・タワー</t>
  </si>
  <si>
    <t>SKYZ TOWER &amp; GARDEN</t>
  </si>
  <si>
    <t>THE ROPPONGI TOKYO</t>
  </si>
  <si>
    <t>クレストシティレジデンス</t>
  </si>
  <si>
    <t>コスモ東京ベイタワー</t>
  </si>
  <si>
    <t>東京ミッドベイ勝どき</t>
  </si>
  <si>
    <t>パークホームズ豊洲ザ・レジデンス</t>
  </si>
  <si>
    <t>南青山マスターズハウス</t>
  </si>
  <si>
    <t>パークタワー芝公園</t>
  </si>
  <si>
    <t>パークタワー晴海</t>
  </si>
  <si>
    <t>芝浦</t>
  </si>
  <si>
    <t>スターコート豊洲</t>
  </si>
  <si>
    <t>ザ・パークハウス晴海タワーズ クロノレジデンス</t>
  </si>
  <si>
    <t>パークコート神宮前</t>
  </si>
  <si>
    <t>ザ・パークハウス晴海タワーズ ティアロレジデンス</t>
  </si>
  <si>
    <t>BAYZ TOWER &amp; GARDEN</t>
  </si>
  <si>
    <t>青山パークタワー</t>
  </si>
  <si>
    <t>ザ・晴海レジデンス</t>
  </si>
  <si>
    <t>ザ・神宮前レジデンス</t>
  </si>
  <si>
    <t>グローバルフロントタワー</t>
  </si>
  <si>
    <t>晴海テラス</t>
  </si>
  <si>
    <t>麻布・三田</t>
  </si>
  <si>
    <t>晴海ビュータワー</t>
  </si>
  <si>
    <t>グランアルト豊洲</t>
  </si>
  <si>
    <t>東京ベイシティタワー</t>
  </si>
  <si>
    <t>佃・月島・湊・新川</t>
  </si>
  <si>
    <t>パークタワー豊洲</t>
  </si>
  <si>
    <t>パークホームズ南麻布 ザ・レジデンス</t>
  </si>
  <si>
    <t>クラッシィハウス芝浦</t>
  </si>
  <si>
    <t>センチュリーパークタワー</t>
  </si>
  <si>
    <t>ザ・クレストタワー</t>
  </si>
  <si>
    <t>東雲</t>
  </si>
  <si>
    <t>グランスイート麻布台ヒルトップタワー</t>
  </si>
  <si>
    <t>港南</t>
  </si>
  <si>
    <t>スカイライトタワー</t>
  </si>
  <si>
    <t>Ｗコンフォートタワーズ</t>
  </si>
  <si>
    <t>ザ・パークハウス西麻布レジデンス</t>
  </si>
  <si>
    <t>パークタワー東雲</t>
  </si>
  <si>
    <t>シティタワー品川</t>
  </si>
  <si>
    <t>プラウドタワー東雲キャナルコート</t>
  </si>
  <si>
    <t>ファミール月島グランスイートタワー</t>
  </si>
  <si>
    <t>麻布台パークハウス</t>
  </si>
  <si>
    <t>キャピタルゲートプレイス</t>
  </si>
  <si>
    <t>三田ハウス</t>
  </si>
  <si>
    <t>アイ・マークタワー</t>
  </si>
  <si>
    <t>ビーコンタワーレジデンス</t>
  </si>
  <si>
    <t>ファミールグラン三田伊皿子坂</t>
  </si>
  <si>
    <t>東京シーサウスブランファーレ</t>
  </si>
  <si>
    <t>パークシティ中央湊ザ・タワー</t>
  </si>
  <si>
    <t>ブランズ東雲</t>
  </si>
  <si>
    <t>ザ・レジデンス三田</t>
  </si>
  <si>
    <t>パークタワー品川ベイワード</t>
  </si>
  <si>
    <t>ブリリア・ザ・タワー東京八重洲アベニュー</t>
  </si>
  <si>
    <t>クレヴィア豊洲</t>
  </si>
  <si>
    <t>三田シティハウス</t>
  </si>
  <si>
    <t>フェイバリッチタワー品川</t>
  </si>
  <si>
    <t>神田・飯田橋・市ヶ谷・四ツ谷</t>
  </si>
  <si>
    <t>有明・台場</t>
  </si>
  <si>
    <t>パークホームズ品川ザ・レジデンス</t>
  </si>
  <si>
    <t>ワテラスタワーレジデンス</t>
  </si>
  <si>
    <t>ブリリア有明スカイタワー</t>
  </si>
  <si>
    <t>品川タワーフェイス</t>
  </si>
  <si>
    <t>東京タイムズタワー</t>
  </si>
  <si>
    <t>ブリリアマーレ有明</t>
  </si>
  <si>
    <t>白金・高輪</t>
  </si>
  <si>
    <t>東京パークタワー</t>
  </si>
  <si>
    <t>シティタワー有明</t>
  </si>
  <si>
    <t>白金タワー</t>
  </si>
  <si>
    <t>五反田・大崎・目黒</t>
  </si>
  <si>
    <t>神楽坂トワイシアヒルサイドレジデンス</t>
  </si>
  <si>
    <t>ブリリア有明シティタワー</t>
  </si>
  <si>
    <t>プレイス白金ブライトレジデンス</t>
  </si>
  <si>
    <t>パークタワーグランスカイ</t>
  </si>
  <si>
    <t>神楽坂アインスタワー</t>
  </si>
  <si>
    <t>オリゾンマーレ</t>
  </si>
  <si>
    <t>グランドメゾン白金の杜 ザ・タワー</t>
  </si>
  <si>
    <t>ザ・パークタワー東京サウス</t>
  </si>
  <si>
    <t>プラウドタワー千代田富士見</t>
  </si>
  <si>
    <t>ガレリアグランデ</t>
  </si>
  <si>
    <t>プラウドタワー白金台</t>
  </si>
  <si>
    <t>プラウドタワー東五反田</t>
  </si>
  <si>
    <t>パークコート千代田富士見ザ・タワー</t>
  </si>
  <si>
    <t>ザ・タワーズ台場</t>
  </si>
  <si>
    <t>大崎ウエストシティタワーズ</t>
  </si>
  <si>
    <t>東京レジデンス千代田・九段下</t>
  </si>
  <si>
    <t>パークシティ大崎</t>
  </si>
  <si>
    <t>THE CENTER TOKYO</t>
  </si>
  <si>
    <t>ブリリアタワー大崎</t>
  </si>
  <si>
    <t>富久クロスコンフォートタワー</t>
  </si>
  <si>
    <t>ル・サンク大崎シティタワー</t>
  </si>
  <si>
    <t>ローレルコート新宿タワー</t>
  </si>
  <si>
    <t>プラウドタワー高輪台</t>
  </si>
  <si>
    <t>ミッドサザンレジデンス御殿山</t>
  </si>
  <si>
    <t>ライオンズ四谷タワーゲート</t>
  </si>
  <si>
    <t>パークコート高輪ヒルトップレジデンス</t>
  </si>
  <si>
    <t>ウエストレジデンス大崎</t>
  </si>
  <si>
    <t>小石川・根津</t>
  </si>
  <si>
    <t>パークタワー高輪</t>
  </si>
  <si>
    <t>パークハウスオー・タワー</t>
  </si>
  <si>
    <t>アトラスタワー小石川</t>
  </si>
  <si>
    <t>品川タワーレジデンス</t>
  </si>
  <si>
    <t>ル・サンク大崎ウィズタワー</t>
  </si>
  <si>
    <t>アトラスタワー茗荷谷</t>
  </si>
  <si>
    <t>ゲートシティ大崎サウスパークタワー</t>
  </si>
  <si>
    <t>エルアージュ小石川</t>
  </si>
  <si>
    <t>広尾ガーデンヒルズ</t>
  </si>
  <si>
    <t>ブリリアタワーズ目黒</t>
  </si>
  <si>
    <t>ザ・ライオンズ上野の森</t>
  </si>
  <si>
    <t>広尾ガーデンフォレスト</t>
  </si>
  <si>
    <t>パークホームズ目黒 ザ・レジデンス</t>
  </si>
  <si>
    <t>代官山アドレス</t>
  </si>
  <si>
    <t>パークタワー目黒</t>
  </si>
  <si>
    <t>センチュリーフォレスト</t>
  </si>
  <si>
    <t>恵比寿ガーデンテラス 壱番館</t>
  </si>
  <si>
    <t>パークコート恵比寿ヒルトップレジデンス</t>
  </si>
  <si>
    <t>クロスエアタワー</t>
  </si>
  <si>
    <t>プラウド駒場</t>
  </si>
  <si>
    <t>中目黒アトラスタワー</t>
  </si>
  <si>
    <t>広尾・代官山・恵比寿</t>
  </si>
  <si>
    <t>神田・飯田橋・市ヶ谷</t>
  </si>
  <si>
    <t>みなとみらい・平沼橋</t>
  </si>
  <si>
    <t>M.M.TOWERS FORESIS</t>
  </si>
  <si>
    <t>M.M.TOWERS</t>
  </si>
  <si>
    <t>ブリリアグランデみなとみらい</t>
  </si>
  <si>
    <t>パークタワー横浜ステーションプレミア</t>
  </si>
  <si>
    <t>BLUE HARBOR TOWER みなとみらい</t>
  </si>
  <si>
    <t>ブランズタワーみなとみらい</t>
  </si>
  <si>
    <t>ヨコハマタワーリングスクエア</t>
  </si>
  <si>
    <t>ポートサイド・コットンハーバー</t>
  </si>
  <si>
    <t>ザ・ヨコハマタワーズ</t>
  </si>
  <si>
    <t>ナビューレ横浜タワーレジデンス</t>
  </si>
  <si>
    <t>ヨコハマポートサイドロア</t>
  </si>
  <si>
    <t>パークタワー横浜ポートサイド</t>
  </si>
  <si>
    <t>コットンハーバータワーズ</t>
  </si>
  <si>
    <t>北仲通</t>
  </si>
  <si>
    <t>ザ・タワー横浜北仲</t>
  </si>
  <si>
    <t>武蔵小杉</t>
  </si>
  <si>
    <t>パークシティ武蔵小杉ミッドスカイタワー</t>
  </si>
  <si>
    <t>パークシティ武蔵小杉ステーションフォレストタワー</t>
  </si>
  <si>
    <t>パークシティ武蔵小杉ザグランドウイングタワー</t>
  </si>
  <si>
    <t>レジデンス・ザ・武蔵小杉</t>
  </si>
  <si>
    <t>ブリリア武蔵小杉</t>
  </si>
  <si>
    <t>パークシティ武蔵小杉ザガーデン タワーズイースト</t>
  </si>
  <si>
    <t>パークシティ武蔵小杉ザガーデン タワーズウエスト</t>
  </si>
  <si>
    <t>プラウドタワー武蔵小杉</t>
  </si>
  <si>
    <t>エクラスタワー武蔵小杉</t>
  </si>
  <si>
    <t>セントスクエア武蔵小杉</t>
  </si>
  <si>
    <t>Kosugi 3rd Avenue The Residence</t>
  </si>
  <si>
    <t>ガーデンティアラ武蔵小杉</t>
  </si>
  <si>
    <t>リエトコート武蔵小杉THE CLASSY TOWER</t>
  </si>
  <si>
    <t>リエトコート武蔵小杉イーストタワー</t>
  </si>
  <si>
    <t>THE KOSUGI TOWER</t>
  </si>
  <si>
    <t>シティハウス武蔵小杉</t>
  </si>
  <si>
    <t>シティタワー武蔵小杉</t>
  </si>
  <si>
    <t>ﾎﾟｰﾄｻｲﾄﾞ･ｺｯﾄﾝﾊｰﾊﾞｰ</t>
  </si>
  <si>
    <t>西区</t>
    <rPh sb="0" eb="2">
      <t>ニシク</t>
    </rPh>
    <phoneticPr fontId="2"/>
  </si>
  <si>
    <t>みなと
みらい</t>
    <phoneticPr fontId="2"/>
  </si>
  <si>
    <t>ブランズタワーみなとみらい</t>
    <phoneticPr fontId="2"/>
  </si>
  <si>
    <t>220-0012</t>
    <phoneticPr fontId="2"/>
  </si>
  <si>
    <t>神奈川県横浜市西区みなとみらい3-7-2</t>
    <phoneticPr fontId="2"/>
  </si>
  <si>
    <t>M.M.TOWERS FORESIS</t>
    <phoneticPr fontId="2"/>
  </si>
  <si>
    <t>神奈川県横浜市西区みなとみらい4-9-1</t>
    <phoneticPr fontId="2"/>
  </si>
  <si>
    <t>M.M.TOWERS</t>
    <phoneticPr fontId="2"/>
  </si>
  <si>
    <t>神奈川県横浜市西区みなとみらい4-10-1</t>
    <phoneticPr fontId="2"/>
  </si>
  <si>
    <t>ブリリアグランデみなとみらい</t>
    <phoneticPr fontId="2"/>
  </si>
  <si>
    <t>神奈川県横浜市西区みなとみらい5-3-1</t>
    <phoneticPr fontId="2"/>
  </si>
  <si>
    <t>BLUE HARBOR TOWER みなとみらい</t>
    <phoneticPr fontId="2"/>
  </si>
  <si>
    <t>神奈川県横浜市西区みなとみらい6-3-4</t>
    <phoneticPr fontId="2"/>
  </si>
  <si>
    <t>高島</t>
    <rPh sb="0" eb="2">
      <t>タカシマ</t>
    </rPh>
    <phoneticPr fontId="2"/>
  </si>
  <si>
    <t>パークタワー横浜ステーションプレミア</t>
    <phoneticPr fontId="2"/>
  </si>
  <si>
    <t xml:space="preserve">220-0011 </t>
    <phoneticPr fontId="2"/>
  </si>
  <si>
    <t>神奈川県横浜市西区高島2-7-2</t>
    <rPh sb="0" eb="4">
      <t>カナガワケン</t>
    </rPh>
    <phoneticPr fontId="2"/>
  </si>
  <si>
    <t>西平沼町</t>
    <rPh sb="0" eb="4">
      <t>ニシヒラヌマチョウ</t>
    </rPh>
    <phoneticPr fontId="2"/>
  </si>
  <si>
    <t>ヨコハマタワーリングスクエア</t>
    <phoneticPr fontId="2"/>
  </si>
  <si>
    <t>220-0024</t>
    <phoneticPr fontId="2"/>
  </si>
  <si>
    <t>神奈川県横浜市西区西平沼町4</t>
    <phoneticPr fontId="2"/>
  </si>
  <si>
    <t>神奈川区</t>
    <rPh sb="0" eb="4">
      <t>カナガワク</t>
    </rPh>
    <phoneticPr fontId="2"/>
  </si>
  <si>
    <t>栄町</t>
    <phoneticPr fontId="2"/>
  </si>
  <si>
    <t>ザ・ヨコハマタワーズ</t>
    <phoneticPr fontId="2"/>
  </si>
  <si>
    <t>221-0052</t>
    <phoneticPr fontId="2"/>
  </si>
  <si>
    <t>神奈川県横浜市神奈川区栄町10-35</t>
    <phoneticPr fontId="2"/>
  </si>
  <si>
    <t>ヨコハマポートサイドロア</t>
    <phoneticPr fontId="2"/>
  </si>
  <si>
    <t>神奈川県横浜市神奈川区栄町6</t>
    <phoneticPr fontId="2"/>
  </si>
  <si>
    <t>金港町</t>
    <phoneticPr fontId="2"/>
  </si>
  <si>
    <t>ナビューレ横浜タワーレジデンス</t>
    <phoneticPr fontId="2"/>
  </si>
  <si>
    <t>221-0056</t>
    <phoneticPr fontId="2"/>
  </si>
  <si>
    <t>神奈川県横浜市神奈川区金港町1-11</t>
    <phoneticPr fontId="2"/>
  </si>
  <si>
    <t>パークタワー横浜ポートサイド</t>
    <phoneticPr fontId="2"/>
  </si>
  <si>
    <t>神奈川県横浜市神奈川区金港町2-1</t>
    <phoneticPr fontId="2"/>
  </si>
  <si>
    <t>橋本町</t>
    <rPh sb="0" eb="3">
      <t>ハシモトチョウ</t>
    </rPh>
    <phoneticPr fontId="2"/>
  </si>
  <si>
    <t>コットンハーバータワーズ</t>
    <phoneticPr fontId="2"/>
  </si>
  <si>
    <t>221-0053</t>
    <phoneticPr fontId="2"/>
  </si>
  <si>
    <t>神奈川県横浜市神奈川区橋本町2</t>
    <phoneticPr fontId="2"/>
  </si>
  <si>
    <t>中区</t>
    <rPh sb="0" eb="2">
      <t>ナカク</t>
    </rPh>
    <phoneticPr fontId="2"/>
  </si>
  <si>
    <t>北仲通</t>
    <rPh sb="0" eb="1">
      <t>キタ</t>
    </rPh>
    <rPh sb="1" eb="3">
      <t>ナカドオリ</t>
    </rPh>
    <phoneticPr fontId="2"/>
  </si>
  <si>
    <t>ザ・タワー横浜北仲</t>
    <phoneticPr fontId="2"/>
  </si>
  <si>
    <t>231-0003</t>
    <phoneticPr fontId="2"/>
  </si>
  <si>
    <t>神奈川県横浜市中区北仲通5丁目57-2</t>
    <phoneticPr fontId="2"/>
  </si>
  <si>
    <t>川崎市
中原区</t>
    <rPh sb="0" eb="3">
      <t>カワサキシ</t>
    </rPh>
    <rPh sb="4" eb="7">
      <t>ナカハラク</t>
    </rPh>
    <phoneticPr fontId="2"/>
  </si>
  <si>
    <t>新丸子東</t>
    <rPh sb="0" eb="3">
      <t>シンマルコ</t>
    </rPh>
    <rPh sb="3" eb="4">
      <t>ヒガシ</t>
    </rPh>
    <phoneticPr fontId="2"/>
  </si>
  <si>
    <t>211-0004</t>
    <phoneticPr fontId="2"/>
  </si>
  <si>
    <t xml:space="preserve">神奈川県川崎市中原区新丸子東3-1100−12 </t>
  </si>
  <si>
    <t xml:space="preserve">神奈川県川崎市中原区新丸子東3ー1100−15 </t>
  </si>
  <si>
    <t>神奈川県川崎市中原区新丸子東3-1301</t>
  </si>
  <si>
    <t>神奈川県川崎市中原区新丸子東3-1111-1</t>
  </si>
  <si>
    <t>神奈川県川崎市中原区新丸子東3-1204</t>
  </si>
  <si>
    <t>小杉町</t>
    <rPh sb="0" eb="3">
      <t>コスギチョウ</t>
    </rPh>
    <phoneticPr fontId="2"/>
  </si>
  <si>
    <t>パークシティ武蔵小杉ザガーデン タワーズイースト</t>
    <rPh sb="6" eb="10">
      <t>ムサシコスギ</t>
    </rPh>
    <phoneticPr fontId="23"/>
  </si>
  <si>
    <t>211-0063</t>
    <phoneticPr fontId="23"/>
  </si>
  <si>
    <t>神奈川県川崎市中原区小杉町2-276-1</t>
    <rPh sb="10" eb="13">
      <t>コスギマチ</t>
    </rPh>
    <phoneticPr fontId="23"/>
  </si>
  <si>
    <t>パークシティ武蔵小杉ザガーデン タワーズウエスト</t>
    <rPh sb="6" eb="10">
      <t>ムサシコスギ</t>
    </rPh>
    <phoneticPr fontId="23"/>
  </si>
  <si>
    <t>神奈川県川崎市中原区小杉町2-228-1</t>
    <rPh sb="10" eb="13">
      <t>コスギマチ</t>
    </rPh>
    <phoneticPr fontId="23"/>
  </si>
  <si>
    <t>211-0063</t>
    <phoneticPr fontId="2"/>
  </si>
  <si>
    <t>神奈川県川崎市中原区小杉町3-1501-2</t>
  </si>
  <si>
    <t>神奈川県川崎市中原区小杉町3-1301</t>
  </si>
  <si>
    <t>セントスクエア武蔵小杉</t>
    <rPh sb="7" eb="11">
      <t>ムサシコスギ</t>
    </rPh>
    <phoneticPr fontId="2"/>
  </si>
  <si>
    <t>神奈川県川崎市中原区小杉町3-434-5</t>
  </si>
  <si>
    <t>Kosugi 3rd Avenue The Residence</t>
    <phoneticPr fontId="2"/>
  </si>
  <si>
    <t>神奈川県川崎市中原区小杉町3-600</t>
    <phoneticPr fontId="23"/>
  </si>
  <si>
    <t>今井上町</t>
    <rPh sb="0" eb="2">
      <t>イマイ</t>
    </rPh>
    <rPh sb="2" eb="4">
      <t>カミチョウ</t>
    </rPh>
    <phoneticPr fontId="2"/>
  </si>
  <si>
    <t>ガーデンティアラ武蔵小杉</t>
    <rPh sb="8" eb="12">
      <t>ムサシコスギ</t>
    </rPh>
    <phoneticPr fontId="2"/>
  </si>
  <si>
    <t>211-0067</t>
    <phoneticPr fontId="2"/>
  </si>
  <si>
    <t>神奈川県川崎市中原区今井上町10-1</t>
  </si>
  <si>
    <t>中丸子</t>
    <rPh sb="0" eb="2">
      <t>ナカマル</t>
    </rPh>
    <rPh sb="2" eb="3">
      <t>コ</t>
    </rPh>
    <phoneticPr fontId="2"/>
  </si>
  <si>
    <t>211-0012</t>
    <phoneticPr fontId="2"/>
  </si>
  <si>
    <t>神奈川県川崎市中原区中丸子13-10</t>
  </si>
  <si>
    <t>神奈川県川崎市中原区中丸子13-7</t>
  </si>
  <si>
    <t>神奈川県川崎市中原区中丸子13-17</t>
  </si>
  <si>
    <t>下沼部</t>
    <rPh sb="0" eb="3">
      <t>シモヌマベ</t>
    </rPh>
    <phoneticPr fontId="2"/>
  </si>
  <si>
    <t>211-0011</t>
    <phoneticPr fontId="2"/>
  </si>
  <si>
    <t>神奈川県川崎市中原区下沼部1810−1</t>
  </si>
  <si>
    <t>市ノ坪</t>
    <rPh sb="0" eb="1">
      <t>イチ</t>
    </rPh>
    <rPh sb="2" eb="3">
      <t>ツボ</t>
    </rPh>
    <phoneticPr fontId="2"/>
  </si>
  <si>
    <t>シティタワー武蔵小杉</t>
    <phoneticPr fontId="2"/>
  </si>
  <si>
    <t>211-0016</t>
    <phoneticPr fontId="2"/>
  </si>
  <si>
    <t>神奈川県川崎市中原区市ノ坪449-3</t>
    <phoneticPr fontId="2"/>
  </si>
  <si>
    <t>※背面指定の空き状況につきましては、日々変動する為、別途ご確認下さい。</t>
    <phoneticPr fontId="2"/>
  </si>
  <si>
    <t>※お見積もり作成後、納品締切日までにご納品がない場合は、実施可否のご確認をさせていただきます。</t>
    <rPh sb="2" eb="4">
      <t>ミツ</t>
    </rPh>
    <rPh sb="6" eb="9">
      <t>サクセイゴ</t>
    </rPh>
    <rPh sb="10" eb="12">
      <t>ノウヒン</t>
    </rPh>
    <rPh sb="12" eb="14">
      <t>シメキリ</t>
    </rPh>
    <rPh sb="14" eb="15">
      <t>ビ</t>
    </rPh>
    <rPh sb="19" eb="21">
      <t>ノウヒン</t>
    </rPh>
    <rPh sb="24" eb="26">
      <t>バアイ</t>
    </rPh>
    <rPh sb="28" eb="32">
      <t>ジッシカヒ</t>
    </rPh>
    <rPh sb="34" eb="36">
      <t>カクニン</t>
    </rPh>
    <phoneticPr fontId="2"/>
  </si>
  <si>
    <r>
      <t>また、事前にご連絡いただいている場合は、</t>
    </r>
    <r>
      <rPr>
        <b/>
        <sz val="16"/>
        <color rgb="FFFF0000"/>
        <rFont val="ＭＳ Ｐゴシック"/>
        <family val="3"/>
        <charset val="128"/>
        <scheme val="minor"/>
      </rPr>
      <t>納品締切の翌日</t>
    </r>
    <r>
      <rPr>
        <sz val="16"/>
        <rFont val="ＭＳ Ｐゴシック"/>
        <family val="3"/>
        <charset val="128"/>
        <scheme val="minor"/>
      </rPr>
      <t>まで</t>
    </r>
    <r>
      <rPr>
        <sz val="16"/>
        <color theme="1"/>
        <rFont val="ＭＳ Ｐゴシック"/>
        <family val="3"/>
        <charset val="128"/>
        <scheme val="minor"/>
      </rPr>
      <t>のご納品で対応可能です。</t>
    </r>
    <phoneticPr fontId="2"/>
  </si>
  <si>
    <t>港区</t>
    <rPh sb="0" eb="2">
      <t>ミナトク</t>
    </rPh>
    <phoneticPr fontId="2"/>
  </si>
  <si>
    <t>神奈川県</t>
    <rPh sb="0" eb="4">
      <t>カナガワケン</t>
    </rPh>
    <phoneticPr fontId="2"/>
  </si>
  <si>
    <t>東京都</t>
    <rPh sb="0" eb="3">
      <t>トウキョウト</t>
    </rPh>
    <phoneticPr fontId="2"/>
  </si>
  <si>
    <t>小石川・茗荷谷・根津</t>
  </si>
  <si>
    <t>池袋・板橋・目白・大塚</t>
  </si>
  <si>
    <t xml:space="preserve">ザ・パークハウス 高輪タワー </t>
    <phoneticPr fontId="2"/>
  </si>
  <si>
    <t>108-0074</t>
    <phoneticPr fontId="2"/>
  </si>
  <si>
    <t>東京都港区高輪1-4-10</t>
    <phoneticPr fontId="2"/>
  </si>
  <si>
    <t>ザ・パークハウス 三田タワー</t>
  </si>
  <si>
    <t>108-0073</t>
    <phoneticPr fontId="2"/>
  </si>
  <si>
    <t>東京都港区三田2-8-1</t>
    <phoneticPr fontId="2"/>
  </si>
  <si>
    <t>THE COURT 神宮外苑</t>
    <phoneticPr fontId="2"/>
  </si>
  <si>
    <t>東京都渋谷区神宮前2-2-39</t>
    <phoneticPr fontId="2"/>
  </si>
  <si>
    <t>パークコート浜離宮ザタワー</t>
    <phoneticPr fontId="2"/>
  </si>
  <si>
    <t>ブランズタワー芝浦</t>
    <phoneticPr fontId="2"/>
  </si>
  <si>
    <t>MID TOWER GRAND</t>
    <phoneticPr fontId="2"/>
  </si>
  <si>
    <t>ザ・パークハウス西新宿タワー60</t>
    <phoneticPr fontId="2"/>
  </si>
  <si>
    <t>スカイフォレストレジデンス</t>
    <phoneticPr fontId="2"/>
  </si>
  <si>
    <t>ブランズタワー豊洲</t>
  </si>
  <si>
    <t>105-0013</t>
    <phoneticPr fontId="2"/>
  </si>
  <si>
    <t>東京都港区浜松町1-3-2</t>
    <phoneticPr fontId="2"/>
  </si>
  <si>
    <t>東京都港区芝浦2-9-1</t>
    <phoneticPr fontId="2"/>
  </si>
  <si>
    <t>東京都中央区月島1-22-1</t>
    <phoneticPr fontId="2"/>
  </si>
  <si>
    <t>2021年1月</t>
    <rPh sb="4" eb="5">
      <t>ネン</t>
    </rPh>
    <rPh sb="6" eb="7">
      <t>ガツ</t>
    </rPh>
    <phoneticPr fontId="2"/>
  </si>
  <si>
    <t>160-0023</t>
    <phoneticPr fontId="2"/>
  </si>
  <si>
    <t>東京都新宿区西新宿5-5-1</t>
    <phoneticPr fontId="2"/>
  </si>
  <si>
    <t>東京都新宿区大久保3-8-1</t>
    <phoneticPr fontId="2"/>
  </si>
  <si>
    <t>2017年7月</t>
    <rPh sb="4" eb="5">
      <t>ネン</t>
    </rPh>
    <rPh sb="6" eb="7">
      <t>ガツ</t>
    </rPh>
    <phoneticPr fontId="2"/>
  </si>
  <si>
    <t>2014年12月</t>
    <rPh sb="4" eb="5">
      <t>ネン</t>
    </rPh>
    <rPh sb="7" eb="8">
      <t>ガツ</t>
    </rPh>
    <phoneticPr fontId="2"/>
  </si>
  <si>
    <t>169-0072</t>
  </si>
  <si>
    <t xml:space="preserve">ブリリアタワー有明ミッドクロス </t>
  </si>
  <si>
    <t>東京都江東区有明1-6-30</t>
    <phoneticPr fontId="2"/>
  </si>
  <si>
    <t>東京都江東区豊洲5-1-13</t>
    <phoneticPr fontId="2"/>
  </si>
  <si>
    <t>西新宿</t>
    <rPh sb="0" eb="3">
      <t>ニシシンジュク</t>
    </rPh>
    <phoneticPr fontId="2"/>
  </si>
  <si>
    <t>大久保</t>
    <rPh sb="0" eb="3">
      <t>オオクボ</t>
    </rPh>
    <phoneticPr fontId="2"/>
  </si>
  <si>
    <t>パークコート文京小石川ザ・タワー</t>
    <phoneticPr fontId="2"/>
  </si>
  <si>
    <t>小石川ザ・レジデンス イーストスクエア</t>
    <phoneticPr fontId="2"/>
  </si>
  <si>
    <t>東京都文京区小石川１丁目５番１号</t>
    <rPh sb="0" eb="3">
      <t>トウキョウト</t>
    </rPh>
    <rPh sb="10" eb="12">
      <t>チョウメ</t>
    </rPh>
    <rPh sb="13" eb="14">
      <t>バン</t>
    </rPh>
    <rPh sb="15" eb="16">
      <t>ゴウ</t>
    </rPh>
    <phoneticPr fontId="2"/>
  </si>
  <si>
    <t>パークスクエア小石川</t>
    <rPh sb="7" eb="10">
      <t>コイシカワ</t>
    </rPh>
    <phoneticPr fontId="2"/>
  </si>
  <si>
    <t>東京都文京区小石川１丁目１０番５号</t>
    <rPh sb="0" eb="3">
      <t>トウキョウト</t>
    </rPh>
    <rPh sb="3" eb="6">
      <t>ブンキョウク</t>
    </rPh>
    <rPh sb="6" eb="9">
      <t>コイシカワ</t>
    </rPh>
    <rPh sb="10" eb="12">
      <t>チョウメ</t>
    </rPh>
    <rPh sb="14" eb="15">
      <t>バン</t>
    </rPh>
    <rPh sb="16" eb="17">
      <t>ゴウ</t>
    </rPh>
    <phoneticPr fontId="2"/>
  </si>
  <si>
    <t>東京都文京区小石川３丁目２４番３号</t>
    <rPh sb="0" eb="3">
      <t>トウキョウト</t>
    </rPh>
    <rPh sb="10" eb="12">
      <t>チョウメ</t>
    </rPh>
    <rPh sb="14" eb="15">
      <t>バン</t>
    </rPh>
    <rPh sb="16" eb="17">
      <t>ゴウ</t>
    </rPh>
    <phoneticPr fontId="2"/>
  </si>
  <si>
    <t>プラウドタワー東池袋ステーションアリーナ</t>
    <rPh sb="7" eb="10">
      <t>ヒガシイケブクロ</t>
    </rPh>
    <phoneticPr fontId="2"/>
  </si>
  <si>
    <t>東京都豊島区東池袋４丁目２番１号</t>
    <rPh sb="0" eb="3">
      <t>トウキョウト</t>
    </rPh>
    <rPh sb="3" eb="6">
      <t>トシマク</t>
    </rPh>
    <rPh sb="6" eb="9">
      <t>ヒガシイケブクロ</t>
    </rPh>
    <rPh sb="10" eb="12">
      <t>チョウメ</t>
    </rPh>
    <rPh sb="13" eb="14">
      <t>バン</t>
    </rPh>
    <rPh sb="15" eb="16">
      <t>ゴウ</t>
    </rPh>
    <phoneticPr fontId="2"/>
  </si>
  <si>
    <t>プラウド駒込</t>
    <rPh sb="4" eb="6">
      <t>コマゴメ</t>
    </rPh>
    <phoneticPr fontId="2"/>
  </si>
  <si>
    <t>東京都豊島区駒込４丁目３号２０番</t>
    <rPh sb="0" eb="3">
      <t>トウキョウト</t>
    </rPh>
    <rPh sb="3" eb="6">
      <t>トシマク</t>
    </rPh>
    <rPh sb="6" eb="8">
      <t>コマゴメ</t>
    </rPh>
    <rPh sb="9" eb="11">
      <t>チョウメ</t>
    </rPh>
    <rPh sb="12" eb="13">
      <t>ゴウ</t>
    </rPh>
    <rPh sb="15" eb="16">
      <t>バン</t>
    </rPh>
    <phoneticPr fontId="2"/>
  </si>
  <si>
    <t>ブリリアシティ西早稲田</t>
    <rPh sb="7" eb="11">
      <t>ニシワセダ</t>
    </rPh>
    <phoneticPr fontId="2"/>
  </si>
  <si>
    <t>東京都豊島区髙田１丁目１８番６号</t>
    <rPh sb="0" eb="3">
      <t>トウキョウト</t>
    </rPh>
    <rPh sb="3" eb="6">
      <t>トシマク</t>
    </rPh>
    <rPh sb="6" eb="8">
      <t>タカダ</t>
    </rPh>
    <rPh sb="9" eb="11">
      <t>チョウメ</t>
    </rPh>
    <rPh sb="13" eb="14">
      <t>バン</t>
    </rPh>
    <rPh sb="15" eb="16">
      <t>ゴウ</t>
    </rPh>
    <phoneticPr fontId="2"/>
  </si>
  <si>
    <t>〒358-0035</t>
  </si>
  <si>
    <t>埼玉県入間市中神613-10 四号棟</t>
  </si>
  <si>
    <t>プラウド駒込</t>
  </si>
  <si>
    <t>ブリリアシティ西早稲田</t>
  </si>
  <si>
    <t>プラウドタワー東池袋ステーションアリーナ</t>
  </si>
  <si>
    <t>パークコート文京小石川ザ・タワー</t>
  </si>
  <si>
    <t>小石川ザ・レジデンス イーストスクエア</t>
  </si>
  <si>
    <t>パークスクエア小石川</t>
  </si>
  <si>
    <t xml:space="preserve">ザ・パークハウス 高輪タワー </t>
  </si>
  <si>
    <t>神宮前・広尾・代官山・恵比寿・中目黒</t>
  </si>
  <si>
    <t>THE COURT 神宮外苑</t>
  </si>
  <si>
    <t>パークコート浜離宮ザタワー</t>
  </si>
  <si>
    <t>ブランズタワー芝浦</t>
  </si>
  <si>
    <t>シティフロントタワー</t>
  </si>
  <si>
    <t>MID TOWER GRAND</t>
  </si>
  <si>
    <t>スカイフォレストレジデンス</t>
  </si>
  <si>
    <t>ザ・パークハウス西新宿タワー60</t>
  </si>
  <si>
    <t>【資材納品 受け入れ時間】</t>
  </si>
  <si>
    <t>ドレッセタワー武蔵小杉</t>
  </si>
  <si>
    <t>ドレッセタワー武蔵小杉</t>
    <phoneticPr fontId="2"/>
  </si>
  <si>
    <t>神奈川県川崎市中原区小杉町3-1-1</t>
    <phoneticPr fontId="2"/>
  </si>
  <si>
    <t>白金ザ・スカイ</t>
    <phoneticPr fontId="2"/>
  </si>
  <si>
    <t>パークコート神宮北参道ザタワー</t>
    <phoneticPr fontId="2"/>
  </si>
  <si>
    <t>ブリリアタワー浜離宮</t>
    <phoneticPr fontId="2"/>
  </si>
  <si>
    <t>パークタワー勝どきミッド</t>
    <phoneticPr fontId="2"/>
  </si>
  <si>
    <t>東京都港区白金1-2-1</t>
    <phoneticPr fontId="2"/>
  </si>
  <si>
    <t>105-0022</t>
    <phoneticPr fontId="2"/>
  </si>
  <si>
    <t>東京都港区海岸1-6-1</t>
    <phoneticPr fontId="2"/>
  </si>
  <si>
    <t>千駄ヶ谷</t>
    <rPh sb="0" eb="4">
      <t>センダガヤ</t>
    </rPh>
    <phoneticPr fontId="2"/>
  </si>
  <si>
    <t>東京都渋谷区千駄ケ谷4-6-8</t>
    <phoneticPr fontId="2"/>
  </si>
  <si>
    <t>151-0051</t>
    <phoneticPr fontId="2"/>
  </si>
  <si>
    <t>東京都中央区勝どき4-6-2</t>
    <phoneticPr fontId="2"/>
  </si>
  <si>
    <t>2023年8月</t>
    <rPh sb="4" eb="5">
      <t>ネン</t>
    </rPh>
    <rPh sb="6" eb="7">
      <t>ガツ</t>
    </rPh>
    <phoneticPr fontId="2"/>
  </si>
  <si>
    <t>HARUMI FLAG</t>
    <phoneticPr fontId="2"/>
  </si>
  <si>
    <t>東京都中央区晴海５</t>
    <phoneticPr fontId="2"/>
  </si>
  <si>
    <t>2023年11月</t>
    <rPh sb="4" eb="5">
      <t>ネン</t>
    </rPh>
    <rPh sb="7" eb="8">
      <t>ガツ</t>
    </rPh>
    <phoneticPr fontId="2"/>
  </si>
  <si>
    <t>パークタワー勝どきミッド</t>
  </si>
  <si>
    <t>HARUMI FLAG</t>
  </si>
  <si>
    <t>【納品場所】</t>
    <phoneticPr fontId="2"/>
  </si>
  <si>
    <t>ブリリアタワー浜離宮</t>
  </si>
  <si>
    <t>白金ザ・スカイ</t>
  </si>
  <si>
    <t>パークコート神宮北参道ザタワー</t>
  </si>
  <si>
    <t>エリア単位での配布を希望される場合には、下記空欄に●をご記入ください</t>
    <rPh sb="3" eb="5">
      <t>タンイ</t>
    </rPh>
    <rPh sb="7" eb="9">
      <t>ハイフ</t>
    </rPh>
    <rPh sb="10" eb="12">
      <t>キボウ</t>
    </rPh>
    <rPh sb="15" eb="17">
      <t>バアイ</t>
    </rPh>
    <rPh sb="20" eb="22">
      <t>カキ</t>
    </rPh>
    <rPh sb="22" eb="24">
      <t>クウラン</t>
    </rPh>
    <rPh sb="28" eb="30">
      <t>キニュウ</t>
    </rPh>
    <phoneticPr fontId="23"/>
  </si>
  <si>
    <t>合計ご依頼部数</t>
    <rPh sb="0" eb="2">
      <t>ゴウケイ</t>
    </rPh>
    <rPh sb="3" eb="5">
      <t>イライ</t>
    </rPh>
    <rPh sb="5" eb="7">
      <t>ブスウ</t>
    </rPh>
    <phoneticPr fontId="2"/>
  </si>
  <si>
    <t>当週ご依頼部数</t>
    <rPh sb="0" eb="2">
      <t>トウシュウ</t>
    </rPh>
    <rPh sb="3" eb="7">
      <t>イライブスウ</t>
    </rPh>
    <phoneticPr fontId="2"/>
  </si>
  <si>
    <t>マンション単位での配布を希望される場合には、下記空欄に●をご記入ください</t>
    <rPh sb="5" eb="7">
      <t>タンイ</t>
    </rPh>
    <rPh sb="9" eb="11">
      <t>ハイフ</t>
    </rPh>
    <rPh sb="12" eb="14">
      <t>キボウ</t>
    </rPh>
    <rPh sb="17" eb="19">
      <t>バアイ</t>
    </rPh>
    <rPh sb="22" eb="24">
      <t>カキ</t>
    </rPh>
    <rPh sb="24" eb="26">
      <t>クウラン</t>
    </rPh>
    <rPh sb="30" eb="32">
      <t>キニュウ</t>
    </rPh>
    <phoneticPr fontId="23"/>
  </si>
  <si>
    <t>合計ご依頼部数</t>
    <rPh sb="0" eb="2">
      <t>ゴウケイ</t>
    </rPh>
    <rPh sb="3" eb="7">
      <t>イライブスウ</t>
    </rPh>
    <phoneticPr fontId="2"/>
  </si>
  <si>
    <t>↓ご希望マンションに●をご記入ください</t>
    <rPh sb="2" eb="4">
      <t>キボウ</t>
    </rPh>
    <rPh sb="13" eb="15">
      <t>キニュウ</t>
    </rPh>
    <phoneticPr fontId="23"/>
  </si>
  <si>
    <t>合計ご依頼部数</t>
    <rPh sb="0" eb="2">
      <t>ゴウケイ</t>
    </rPh>
    <rPh sb="3" eb="5">
      <t>イライ</t>
    </rPh>
    <rPh sb="5" eb="7">
      <t>ブスウ</t>
    </rPh>
    <phoneticPr fontId="23"/>
  </si>
  <si>
    <t>6月12日実施（6月4日(木）納品締切）</t>
  </si>
  <si>
    <t>6月19日実施（6月11日(木）納品締切）</t>
  </si>
  <si>
    <t>6月配布数</t>
  </si>
  <si>
    <t>6月配布日</t>
  </si>
  <si>
    <t>6月5日実施（5月28日(木）納品締切）</t>
  </si>
  <si>
    <t>6月26日実施（6月18日(木）納品締切）</t>
  </si>
  <si>
    <t>実施スケジュール（2026年7月）</t>
    <phoneticPr fontId="2"/>
  </si>
  <si>
    <t>7月</t>
    <phoneticPr fontId="2"/>
  </si>
  <si>
    <r>
      <t>7月3日実施</t>
    </r>
    <r>
      <rPr>
        <b/>
        <u/>
        <sz val="12"/>
        <color rgb="FFFF0000"/>
        <rFont val="ＭＳ Ｐゴシック"/>
        <family val="3"/>
        <charset val="128"/>
      </rPr>
      <t>（6月25日(木）納品締切）</t>
    </r>
    <rPh sb="13" eb="14">
      <t>モク</t>
    </rPh>
    <phoneticPr fontId="2"/>
  </si>
  <si>
    <t>7月10日実施（7月2日(木）納品締切）</t>
    <phoneticPr fontId="2"/>
  </si>
  <si>
    <t>7月17日実施（7月9日(木）納品締切）</t>
    <phoneticPr fontId="2"/>
  </si>
  <si>
    <r>
      <t>7月24日実施</t>
    </r>
    <r>
      <rPr>
        <b/>
        <u/>
        <sz val="12"/>
        <color rgb="FFFF0000"/>
        <rFont val="ＭＳ Ｐゴシック"/>
        <family val="3"/>
        <charset val="128"/>
      </rPr>
      <t>（7月15日(水）納品締切）</t>
    </r>
    <rPh sb="14" eb="15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</si>
</sst>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&quot;年&quot;m&quot;月&quot;;@"/>
    <numFmt numFmtId="179" formatCode="#,##0_ "/>
  </numFmts>
  <fonts count="3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u/>
      <sz val="12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rgb="FF0070C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486">
    <xf numFmtId="0" fontId="0" fillId="0" borderId="0" xfId="0">
      <alignment vertical="center"/>
    </xf>
    <xf numFmtId="0" fontId="15" fillId="0" borderId="0" xfId="1">
      <alignment vertical="center"/>
    </xf>
    <xf numFmtId="0" fontId="0" fillId="0" borderId="2" xfId="0" applyBorder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1" fillId="0" borderId="0" xfId="0" applyFont="1">
      <alignment vertical="center"/>
    </xf>
    <xf numFmtId="0" fontId="0" fillId="0" borderId="12" xfId="0" applyBorder="1">
      <alignment vertical="center"/>
    </xf>
    <xf numFmtId="0" fontId="12" fillId="0" borderId="0" xfId="0" applyFont="1" applyAlignment="1">
      <alignment horizontal="left" vertical="center"/>
    </xf>
    <xf numFmtId="0" fontId="25" fillId="0" borderId="0" xfId="1" applyFont="1">
      <alignment vertical="center"/>
    </xf>
    <xf numFmtId="0" fontId="27" fillId="0" borderId="0" xfId="1" applyFont="1">
      <alignment vertical="center"/>
    </xf>
    <xf numFmtId="0" fontId="3" fillId="0" borderId="0" xfId="1" applyFont="1">
      <alignment vertical="center"/>
    </xf>
    <xf numFmtId="176" fontId="3" fillId="0" borderId="0" xfId="1" applyNumberFormat="1" applyFont="1">
      <alignment vertical="center"/>
    </xf>
    <xf numFmtId="0" fontId="3" fillId="0" borderId="40" xfId="1" applyFont="1" applyBorder="1">
      <alignment vertical="center"/>
    </xf>
    <xf numFmtId="0" fontId="28" fillId="0" borderId="0" xfId="1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10" borderId="7" xfId="0" applyFill="1" applyBorder="1" applyAlignment="1">
      <alignment horizontal="left" vertical="center"/>
    </xf>
    <xf numFmtId="0" fontId="0" fillId="10" borderId="7" xfId="0" applyFill="1" applyBorder="1">
      <alignment vertical="center"/>
    </xf>
    <xf numFmtId="0" fontId="0" fillId="10" borderId="23" xfId="0" applyFill="1" applyBorder="1">
      <alignment vertical="center"/>
    </xf>
    <xf numFmtId="0" fontId="0" fillId="10" borderId="9" xfId="0" applyFill="1" applyBorder="1" applyAlignment="1">
      <alignment horizontal="left" vertical="center"/>
    </xf>
    <xf numFmtId="0" fontId="0" fillId="10" borderId="9" xfId="0" applyFill="1" applyBorder="1">
      <alignment vertical="center"/>
    </xf>
    <xf numFmtId="0" fontId="0" fillId="10" borderId="25" xfId="0" applyFill="1" applyBorder="1">
      <alignment vertical="center"/>
    </xf>
    <xf numFmtId="0" fontId="0" fillId="10" borderId="53" xfId="0" applyFill="1" applyBorder="1" applyAlignment="1">
      <alignment horizontal="left" vertical="center"/>
    </xf>
    <xf numFmtId="0" fontId="0" fillId="10" borderId="6" xfId="0" applyFill="1" applyBorder="1">
      <alignment vertical="center"/>
    </xf>
    <xf numFmtId="0" fontId="0" fillId="10" borderId="14" xfId="0" applyFill="1" applyBorder="1">
      <alignment vertical="center"/>
    </xf>
    <xf numFmtId="0" fontId="0" fillId="10" borderId="6" xfId="0" applyFill="1" applyBorder="1" applyAlignment="1">
      <alignment horizontal="left" vertical="center"/>
    </xf>
    <xf numFmtId="0" fontId="0" fillId="10" borderId="6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8" xfId="0" applyFill="1" applyBorder="1">
      <alignment vertical="center"/>
    </xf>
    <xf numFmtId="0" fontId="0" fillId="10" borderId="26" xfId="0" applyFill="1" applyBorder="1">
      <alignment vertical="center"/>
    </xf>
    <xf numFmtId="0" fontId="0" fillId="10" borderId="16" xfId="0" applyFill="1" applyBorder="1" applyAlignment="1">
      <alignment horizontal="left" vertical="center"/>
    </xf>
    <xf numFmtId="0" fontId="0" fillId="10" borderId="16" xfId="0" applyFill="1" applyBorder="1">
      <alignment vertical="center"/>
    </xf>
    <xf numFmtId="0" fontId="0" fillId="10" borderId="1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0" fillId="10" borderId="27" xfId="0" applyFill="1" applyBorder="1">
      <alignment vertical="center"/>
    </xf>
    <xf numFmtId="0" fontId="0" fillId="10" borderId="16" xfId="0" applyFill="1" applyBorder="1" applyAlignment="1">
      <alignment horizontal="center" vertical="center"/>
    </xf>
    <xf numFmtId="0" fontId="0" fillId="10" borderId="53" xfId="0" applyFill="1" applyBorder="1" applyAlignment="1">
      <alignment horizontal="center" vertical="center"/>
    </xf>
    <xf numFmtId="0" fontId="0" fillId="10" borderId="53" xfId="0" applyFill="1" applyBorder="1">
      <alignment vertical="center"/>
    </xf>
    <xf numFmtId="0" fontId="0" fillId="10" borderId="58" xfId="0" applyFill="1" applyBorder="1">
      <alignment vertical="center"/>
    </xf>
    <xf numFmtId="0" fontId="0" fillId="5" borderId="9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8" xfId="0" applyBorder="1">
      <alignment vertical="center"/>
    </xf>
    <xf numFmtId="0" fontId="0" fillId="0" borderId="5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6" borderId="9" xfId="0" applyFill="1" applyBorder="1">
      <alignment vertical="center"/>
    </xf>
    <xf numFmtId="49" fontId="0" fillId="6" borderId="15" xfId="0" applyNumberFormat="1" applyFill="1" applyBorder="1" applyAlignment="1">
      <alignment horizontal="left" vertical="center"/>
    </xf>
    <xf numFmtId="0" fontId="0" fillId="6" borderId="6" xfId="0" applyFill="1" applyBorder="1" applyAlignment="1">
      <alignment horizontal="center" vertical="center"/>
    </xf>
    <xf numFmtId="0" fontId="0" fillId="6" borderId="6" xfId="0" applyFill="1" applyBorder="1">
      <alignment vertical="center"/>
    </xf>
    <xf numFmtId="49" fontId="0" fillId="6" borderId="6" xfId="0" applyNumberFormat="1" applyFill="1" applyBorder="1">
      <alignment vertical="center"/>
    </xf>
    <xf numFmtId="49" fontId="0" fillId="6" borderId="14" xfId="0" applyNumberFormat="1" applyFill="1" applyBorder="1">
      <alignment vertical="center"/>
    </xf>
    <xf numFmtId="49" fontId="0" fillId="6" borderId="10" xfId="0" applyNumberFormat="1" applyFill="1" applyBorder="1" applyAlignment="1">
      <alignment horizontal="left" vertical="center"/>
    </xf>
    <xf numFmtId="0" fontId="0" fillId="6" borderId="25" xfId="0" applyFill="1" applyBorder="1">
      <alignment vertical="center"/>
    </xf>
    <xf numFmtId="0" fontId="0" fillId="6" borderId="14" xfId="0" applyFill="1" applyBorder="1">
      <alignment vertical="center"/>
    </xf>
    <xf numFmtId="0" fontId="0" fillId="6" borderId="7" xfId="0" applyFill="1" applyBorder="1">
      <alignment vertical="center"/>
    </xf>
    <xf numFmtId="49" fontId="0" fillId="6" borderId="13" xfId="0" applyNumberFormat="1" applyFill="1" applyBorder="1" applyAlignment="1">
      <alignment horizontal="left" vertical="center"/>
    </xf>
    <xf numFmtId="0" fontId="0" fillId="7" borderId="19" xfId="0" applyFill="1" applyBorder="1">
      <alignment vertical="center"/>
    </xf>
    <xf numFmtId="49" fontId="0" fillId="7" borderId="19" xfId="0" applyNumberFormat="1" applyFill="1" applyBorder="1">
      <alignment vertical="center"/>
    </xf>
    <xf numFmtId="49" fontId="0" fillId="7" borderId="24" xfId="0" applyNumberFormat="1" applyFill="1" applyBorder="1">
      <alignment vertical="center"/>
    </xf>
    <xf numFmtId="0" fontId="0" fillId="7" borderId="19" xfId="0" applyFill="1" applyBorder="1" applyAlignment="1">
      <alignment horizontal="center" vertical="center"/>
    </xf>
    <xf numFmtId="176" fontId="8" fillId="0" borderId="0" xfId="1" applyNumberFormat="1" applyFont="1">
      <alignment vertical="center"/>
    </xf>
    <xf numFmtId="0" fontId="8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1" applyFont="1">
      <alignment vertical="center"/>
    </xf>
    <xf numFmtId="0" fontId="1" fillId="0" borderId="0" xfId="1" applyFont="1">
      <alignment vertical="center"/>
    </xf>
    <xf numFmtId="0" fontId="0" fillId="7" borderId="37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49" fontId="0" fillId="6" borderId="7" xfId="0" applyNumberFormat="1" applyFill="1" applyBorder="1">
      <alignment vertical="center"/>
    </xf>
    <xf numFmtId="49" fontId="0" fillId="6" borderId="23" xfId="0" applyNumberFormat="1" applyFill="1" applyBorder="1">
      <alignment vertical="center"/>
    </xf>
    <xf numFmtId="0" fontId="0" fillId="6" borderId="53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5" borderId="6" xfId="0" applyFill="1" applyBorder="1">
      <alignment vertical="center"/>
    </xf>
    <xf numFmtId="49" fontId="0" fillId="5" borderId="6" xfId="0" applyNumberFormat="1" applyFill="1" applyBorder="1">
      <alignment vertical="center"/>
    </xf>
    <xf numFmtId="49" fontId="0" fillId="5" borderId="14" xfId="0" applyNumberFormat="1" applyFill="1" applyBorder="1">
      <alignment vertical="center"/>
    </xf>
    <xf numFmtId="0" fontId="0" fillId="5" borderId="14" xfId="0" applyFill="1" applyBorder="1">
      <alignment vertical="center"/>
    </xf>
    <xf numFmtId="49" fontId="1" fillId="5" borderId="6" xfId="1" applyNumberFormat="1" applyFont="1" applyFill="1" applyBorder="1">
      <alignment vertical="center"/>
    </xf>
    <xf numFmtId="49" fontId="1" fillId="5" borderId="14" xfId="1" applyNumberFormat="1" applyFont="1" applyFill="1" applyBorder="1">
      <alignment vertical="center"/>
    </xf>
    <xf numFmtId="0" fontId="0" fillId="5" borderId="6" xfId="0" applyFill="1" applyBorder="1" applyAlignment="1">
      <alignment vertical="center" wrapText="1"/>
    </xf>
    <xf numFmtId="177" fontId="0" fillId="5" borderId="6" xfId="0" applyNumberFormat="1" applyFill="1" applyBorder="1">
      <alignment vertical="center"/>
    </xf>
    <xf numFmtId="0" fontId="1" fillId="5" borderId="6" xfId="0" applyFont="1" applyFill="1" applyBorder="1">
      <alignment vertical="center"/>
    </xf>
    <xf numFmtId="0" fontId="0" fillId="5" borderId="8" xfId="0" applyFill="1" applyBorder="1">
      <alignment vertical="center"/>
    </xf>
    <xf numFmtId="49" fontId="0" fillId="5" borderId="8" xfId="0" applyNumberFormat="1" applyFill="1" applyBorder="1">
      <alignment vertical="center"/>
    </xf>
    <xf numFmtId="49" fontId="0" fillId="5" borderId="26" xfId="0" applyNumberFormat="1" applyFill="1" applyBorder="1">
      <alignment vertical="center"/>
    </xf>
    <xf numFmtId="0" fontId="1" fillId="5" borderId="17" xfId="0" applyFont="1" applyFill="1" applyBorder="1">
      <alignment vertical="center"/>
    </xf>
    <xf numFmtId="0" fontId="0" fillId="5" borderId="9" xfId="0" applyFill="1" applyBorder="1">
      <alignment vertical="center"/>
    </xf>
    <xf numFmtId="0" fontId="0" fillId="5" borderId="25" xfId="0" applyFill="1" applyBorder="1">
      <alignment vertical="center"/>
    </xf>
    <xf numFmtId="0" fontId="0" fillId="5" borderId="53" xfId="0" applyFill="1" applyBorder="1">
      <alignment vertical="center"/>
    </xf>
    <xf numFmtId="0" fontId="0" fillId="5" borderId="58" xfId="0" applyFill="1" applyBorder="1">
      <alignment vertical="center"/>
    </xf>
    <xf numFmtId="0" fontId="0" fillId="5" borderId="26" xfId="0" applyFill="1" applyBorder="1">
      <alignment vertical="center"/>
    </xf>
    <xf numFmtId="0" fontId="0" fillId="5" borderId="7" xfId="0" applyFill="1" applyBorder="1">
      <alignment vertical="center"/>
    </xf>
    <xf numFmtId="0" fontId="0" fillId="5" borderId="7" xfId="0" applyFill="1" applyBorder="1" applyAlignment="1">
      <alignment vertical="center" wrapText="1"/>
    </xf>
    <xf numFmtId="0" fontId="0" fillId="5" borderId="28" xfId="0" applyFill="1" applyBorder="1">
      <alignment vertical="center"/>
    </xf>
    <xf numFmtId="0" fontId="0" fillId="5" borderId="16" xfId="0" applyFill="1" applyBorder="1">
      <alignment vertical="center"/>
    </xf>
    <xf numFmtId="0" fontId="0" fillId="5" borderId="9" xfId="0" applyFill="1" applyBorder="1" applyAlignment="1">
      <alignment vertical="center" wrapText="1"/>
    </xf>
    <xf numFmtId="0" fontId="0" fillId="5" borderId="29" xfId="0" applyFill="1" applyBorder="1">
      <alignment vertical="center"/>
    </xf>
    <xf numFmtId="0" fontId="0" fillId="5" borderId="16" xfId="0" applyFill="1" applyBorder="1" applyAlignment="1">
      <alignment vertical="center" wrapText="1"/>
    </xf>
    <xf numFmtId="0" fontId="0" fillId="5" borderId="30" xfId="0" applyFill="1" applyBorder="1">
      <alignment vertical="center"/>
    </xf>
    <xf numFmtId="0" fontId="0" fillId="5" borderId="60" xfId="0" applyFill="1" applyBorder="1">
      <alignment vertical="center"/>
    </xf>
    <xf numFmtId="0" fontId="0" fillId="5" borderId="23" xfId="0" applyFill="1" applyBorder="1">
      <alignment vertical="center"/>
    </xf>
    <xf numFmtId="0" fontId="0" fillId="5" borderId="19" xfId="0" applyFill="1" applyBorder="1">
      <alignment vertical="center"/>
    </xf>
    <xf numFmtId="0" fontId="0" fillId="5" borderId="24" xfId="0" applyFill="1" applyBorder="1">
      <alignment vertical="center"/>
    </xf>
    <xf numFmtId="0" fontId="1" fillId="6" borderId="6" xfId="0" applyFont="1" applyFill="1" applyBorder="1">
      <alignment vertical="center"/>
    </xf>
    <xf numFmtId="49" fontId="0" fillId="6" borderId="46" xfId="0" applyNumberFormat="1" applyFill="1" applyBorder="1" applyAlignment="1">
      <alignment horizontal="left" vertical="center"/>
    </xf>
    <xf numFmtId="49" fontId="0" fillId="6" borderId="65" xfId="0" applyNumberFormat="1" applyFill="1" applyBorder="1" applyAlignment="1">
      <alignment horizontal="left" vertical="center"/>
    </xf>
    <xf numFmtId="0" fontId="0" fillId="6" borderId="19" xfId="0" applyFill="1" applyBorder="1">
      <alignment vertical="center"/>
    </xf>
    <xf numFmtId="0" fontId="0" fillId="6" borderId="24" xfId="0" applyFill="1" applyBorder="1">
      <alignment vertical="center"/>
    </xf>
    <xf numFmtId="49" fontId="0" fillId="6" borderId="64" xfId="0" applyNumberFormat="1" applyFill="1" applyBorder="1" applyAlignment="1">
      <alignment horizontal="left" vertical="center"/>
    </xf>
    <xf numFmtId="0" fontId="0" fillId="6" borderId="23" xfId="0" applyFill="1" applyBorder="1">
      <alignment vertical="center"/>
    </xf>
    <xf numFmtId="49" fontId="0" fillId="6" borderId="15" xfId="0" applyNumberFormat="1" applyFill="1" applyBorder="1">
      <alignment vertical="center"/>
    </xf>
    <xf numFmtId="0" fontId="0" fillId="6" borderId="16" xfId="0" applyFill="1" applyBorder="1">
      <alignment vertical="center"/>
    </xf>
    <xf numFmtId="0" fontId="0" fillId="6" borderId="22" xfId="0" applyFill="1" applyBorder="1">
      <alignment vertical="center"/>
    </xf>
    <xf numFmtId="49" fontId="0" fillId="6" borderId="65" xfId="0" applyNumberFormat="1" applyFill="1" applyBorder="1">
      <alignment vertical="center"/>
    </xf>
    <xf numFmtId="0" fontId="0" fillId="6" borderId="8" xfId="0" applyFill="1" applyBorder="1">
      <alignment vertical="center"/>
    </xf>
    <xf numFmtId="0" fontId="0" fillId="6" borderId="26" xfId="0" applyFill="1" applyBorder="1">
      <alignment vertical="center"/>
    </xf>
    <xf numFmtId="49" fontId="0" fillId="6" borderId="18" xfId="0" applyNumberFormat="1" applyFill="1" applyBorder="1">
      <alignment vertical="center"/>
    </xf>
    <xf numFmtId="49" fontId="0" fillId="6" borderId="13" xfId="0" applyNumberFormat="1" applyFill="1" applyBorder="1">
      <alignment vertical="center"/>
    </xf>
    <xf numFmtId="49" fontId="0" fillId="6" borderId="10" xfId="0" applyNumberFormat="1" applyFill="1" applyBorder="1">
      <alignment vertical="center"/>
    </xf>
    <xf numFmtId="0" fontId="0" fillId="6" borderId="6" xfId="0" applyFill="1" applyBorder="1" applyAlignment="1">
      <alignment vertical="center" wrapText="1"/>
    </xf>
    <xf numFmtId="0" fontId="0" fillId="6" borderId="53" xfId="0" applyFill="1" applyBorder="1">
      <alignment vertical="center"/>
    </xf>
    <xf numFmtId="0" fontId="0" fillId="6" borderId="58" xfId="0" applyFill="1" applyBorder="1">
      <alignment vertical="center"/>
    </xf>
    <xf numFmtId="0" fontId="0" fillId="6" borderId="61" xfId="0" applyFill="1" applyBorder="1">
      <alignment vertical="center"/>
    </xf>
    <xf numFmtId="0" fontId="0" fillId="6" borderId="48" xfId="0" applyFill="1" applyBorder="1">
      <alignment vertical="center"/>
    </xf>
    <xf numFmtId="0" fontId="0" fillId="6" borderId="62" xfId="0" applyFill="1" applyBorder="1">
      <alignment vertical="center"/>
    </xf>
    <xf numFmtId="0" fontId="0" fillId="6" borderId="57" xfId="0" applyFill="1" applyBorder="1">
      <alignment vertical="center"/>
    </xf>
    <xf numFmtId="0" fontId="0" fillId="7" borderId="7" xfId="0" applyFill="1" applyBorder="1">
      <alignment vertical="center"/>
    </xf>
    <xf numFmtId="49" fontId="0" fillId="7" borderId="7" xfId="0" applyNumberFormat="1" applyFill="1" applyBorder="1">
      <alignment vertical="center"/>
    </xf>
    <xf numFmtId="49" fontId="0" fillId="7" borderId="23" xfId="0" applyNumberFormat="1" applyFill="1" applyBorder="1">
      <alignment vertical="center"/>
    </xf>
    <xf numFmtId="0" fontId="0" fillId="7" borderId="6" xfId="0" applyFill="1" applyBorder="1">
      <alignment vertical="center"/>
    </xf>
    <xf numFmtId="49" fontId="0" fillId="7" borderId="6" xfId="0" applyNumberFormat="1" applyFill="1" applyBorder="1">
      <alignment vertical="center"/>
    </xf>
    <xf numFmtId="49" fontId="0" fillId="7" borderId="14" xfId="0" applyNumberFormat="1" applyFill="1" applyBorder="1">
      <alignment vertical="center"/>
    </xf>
    <xf numFmtId="177" fontId="0" fillId="7" borderId="6" xfId="0" applyNumberFormat="1" applyFill="1" applyBorder="1">
      <alignment vertical="center"/>
    </xf>
    <xf numFmtId="0" fontId="0" fillId="5" borderId="0" xfId="0" applyFill="1">
      <alignment vertical="center"/>
    </xf>
    <xf numFmtId="0" fontId="0" fillId="6" borderId="6" xfId="0" applyFill="1" applyBorder="1" applyAlignment="1">
      <alignment horizontal="left" vertical="center"/>
    </xf>
    <xf numFmtId="0" fontId="1" fillId="6" borderId="0" xfId="0" applyFont="1" applyFill="1">
      <alignment vertical="center"/>
    </xf>
    <xf numFmtId="0" fontId="0" fillId="6" borderId="7" xfId="0" applyFill="1" applyBorder="1" applyAlignment="1">
      <alignment vertical="center" wrapText="1"/>
    </xf>
    <xf numFmtId="0" fontId="0" fillId="7" borderId="8" xfId="0" applyFill="1" applyBorder="1">
      <alignment vertical="center"/>
    </xf>
    <xf numFmtId="49" fontId="0" fillId="7" borderId="8" xfId="0" applyNumberFormat="1" applyFill="1" applyBorder="1">
      <alignment vertical="center"/>
    </xf>
    <xf numFmtId="49" fontId="0" fillId="7" borderId="26" xfId="0" applyNumberFormat="1" applyFill="1" applyBorder="1">
      <alignment vertical="center"/>
    </xf>
    <xf numFmtId="1" fontId="15" fillId="0" borderId="0" xfId="1" applyNumberFormat="1">
      <alignment vertical="center"/>
    </xf>
    <xf numFmtId="0" fontId="0" fillId="0" borderId="72" xfId="0" applyBorder="1">
      <alignment vertical="center"/>
    </xf>
    <xf numFmtId="178" fontId="0" fillId="10" borderId="13" xfId="0" applyNumberFormat="1" applyFill="1" applyBorder="1" applyAlignment="1">
      <alignment horizontal="left" vertical="center"/>
    </xf>
    <xf numFmtId="178" fontId="0" fillId="10" borderId="15" xfId="0" applyNumberFormat="1" applyFill="1" applyBorder="1" applyAlignment="1">
      <alignment horizontal="left" vertical="center"/>
    </xf>
    <xf numFmtId="178" fontId="0" fillId="10" borderId="10" xfId="0" applyNumberFormat="1" applyFill="1" applyBorder="1" applyAlignment="1">
      <alignment horizontal="left" vertical="center"/>
    </xf>
    <xf numFmtId="178" fontId="0" fillId="10" borderId="18" xfId="0" applyNumberFormat="1" applyFill="1" applyBorder="1" applyAlignment="1">
      <alignment horizontal="left" vertical="center"/>
    </xf>
    <xf numFmtId="178" fontId="0" fillId="10" borderId="71" xfId="0" applyNumberFormat="1" applyFill="1" applyBorder="1" applyAlignment="1">
      <alignment horizontal="left" vertical="center"/>
    </xf>
    <xf numFmtId="178" fontId="0" fillId="10" borderId="66" xfId="0" applyNumberFormat="1" applyFill="1" applyBorder="1" applyAlignment="1">
      <alignment horizontal="left" vertical="center"/>
    </xf>
    <xf numFmtId="178" fontId="0" fillId="5" borderId="13" xfId="0" applyNumberFormat="1" applyFill="1" applyBorder="1" applyAlignment="1">
      <alignment horizontal="left" vertical="center"/>
    </xf>
    <xf numFmtId="178" fontId="0" fillId="5" borderId="10" xfId="0" applyNumberFormat="1" applyFill="1" applyBorder="1" applyAlignment="1">
      <alignment horizontal="left" vertical="center"/>
    </xf>
    <xf numFmtId="178" fontId="0" fillId="5" borderId="18" xfId="0" applyNumberFormat="1" applyFill="1" applyBorder="1" applyAlignment="1">
      <alignment horizontal="left" vertical="center"/>
    </xf>
    <xf numFmtId="178" fontId="0" fillId="5" borderId="63" xfId="0" applyNumberFormat="1" applyFill="1" applyBorder="1" applyAlignment="1">
      <alignment horizontal="left" vertical="center"/>
    </xf>
    <xf numFmtId="178" fontId="0" fillId="5" borderId="46" xfId="0" applyNumberFormat="1" applyFill="1" applyBorder="1" applyAlignment="1">
      <alignment horizontal="left" vertical="center"/>
    </xf>
    <xf numFmtId="178" fontId="0" fillId="5" borderId="55" xfId="0" applyNumberFormat="1" applyFill="1" applyBorder="1" applyAlignment="1">
      <alignment horizontal="left" vertical="center"/>
    </xf>
    <xf numFmtId="178" fontId="0" fillId="5" borderId="50" xfId="0" applyNumberFormat="1" applyFill="1" applyBorder="1" applyAlignment="1">
      <alignment horizontal="left" vertical="center"/>
    </xf>
    <xf numFmtId="178" fontId="0" fillId="5" borderId="37" xfId="0" applyNumberFormat="1" applyFill="1" applyBorder="1" applyAlignment="1">
      <alignment horizontal="left" vertical="center"/>
    </xf>
    <xf numFmtId="178" fontId="0" fillId="5" borderId="36" xfId="0" applyNumberFormat="1" applyFill="1" applyBorder="1" applyAlignment="1">
      <alignment horizontal="left" vertical="center"/>
    </xf>
    <xf numFmtId="178" fontId="0" fillId="6" borderId="46" xfId="0" applyNumberFormat="1" applyFill="1" applyBorder="1" applyAlignment="1">
      <alignment horizontal="left" vertical="center"/>
    </xf>
    <xf numFmtId="178" fontId="0" fillId="6" borderId="50" xfId="0" applyNumberFormat="1" applyFill="1" applyBorder="1" applyAlignment="1">
      <alignment horizontal="left" vertical="center"/>
    </xf>
    <xf numFmtId="178" fontId="0" fillId="6" borderId="73" xfId="0" applyNumberFormat="1" applyFill="1" applyBorder="1" applyAlignment="1">
      <alignment horizontal="left" vertical="center"/>
    </xf>
    <xf numFmtId="178" fontId="0" fillId="6" borderId="63" xfId="0" applyNumberFormat="1" applyFill="1" applyBorder="1" applyAlignment="1">
      <alignment horizontal="left" vertical="center"/>
    </xf>
    <xf numFmtId="178" fontId="0" fillId="6" borderId="55" xfId="0" applyNumberFormat="1" applyFill="1" applyBorder="1" applyAlignment="1">
      <alignment horizontal="left" vertical="center"/>
    </xf>
    <xf numFmtId="178" fontId="0" fillId="7" borderId="13" xfId="0" applyNumberFormat="1" applyFill="1" applyBorder="1" applyAlignment="1">
      <alignment horizontal="left" vertical="center"/>
    </xf>
    <xf numFmtId="178" fontId="0" fillId="7" borderId="10" xfId="0" applyNumberFormat="1" applyFill="1" applyBorder="1" applyAlignment="1">
      <alignment horizontal="left" vertical="center"/>
    </xf>
    <xf numFmtId="178" fontId="0" fillId="7" borderId="66" xfId="0" applyNumberFormat="1" applyFill="1" applyBorder="1" applyAlignment="1">
      <alignment horizontal="left" vertical="center"/>
    </xf>
    <xf numFmtId="178" fontId="0" fillId="7" borderId="18" xfId="0" applyNumberFormat="1" applyFill="1" applyBorder="1" applyAlignment="1">
      <alignment horizontal="left" vertical="center"/>
    </xf>
    <xf numFmtId="178" fontId="0" fillId="7" borderId="64" xfId="0" applyNumberFormat="1" applyFill="1" applyBorder="1" applyAlignment="1">
      <alignment horizontal="left" vertical="center"/>
    </xf>
    <xf numFmtId="0" fontId="27" fillId="0" borderId="45" xfId="1" applyFont="1" applyBorder="1">
      <alignment vertical="center"/>
    </xf>
    <xf numFmtId="0" fontId="12" fillId="0" borderId="43" xfId="0" applyFont="1" applyBorder="1" applyAlignment="1">
      <alignment horizontal="center" vertical="center"/>
    </xf>
    <xf numFmtId="0" fontId="20" fillId="11" borderId="75" xfId="1" applyFont="1" applyFill="1" applyBorder="1" applyAlignment="1">
      <alignment horizontal="center" vertical="center"/>
    </xf>
    <xf numFmtId="38" fontId="8" fillId="12" borderId="29" xfId="4" applyFont="1" applyFill="1" applyBorder="1">
      <alignment vertical="center"/>
    </xf>
    <xf numFmtId="38" fontId="8" fillId="12" borderId="32" xfId="4" applyFont="1" applyFill="1" applyBorder="1">
      <alignment vertical="center"/>
    </xf>
    <xf numFmtId="0" fontId="20" fillId="11" borderId="31" xfId="1" applyFont="1" applyFill="1" applyBorder="1" applyAlignment="1">
      <alignment horizontal="center" vertical="center"/>
    </xf>
    <xf numFmtId="0" fontId="35" fillId="8" borderId="33" xfId="1" applyFont="1" applyFill="1" applyBorder="1" applyAlignment="1">
      <alignment horizontal="center" vertical="center"/>
    </xf>
    <xf numFmtId="38" fontId="9" fillId="8" borderId="60" xfId="4" applyFont="1" applyFill="1" applyBorder="1">
      <alignment vertical="center"/>
    </xf>
    <xf numFmtId="0" fontId="20" fillId="8" borderId="6" xfId="1" applyFont="1" applyFill="1" applyBorder="1" applyAlignment="1">
      <alignment horizontal="center" vertical="center"/>
    </xf>
    <xf numFmtId="179" fontId="20" fillId="8" borderId="6" xfId="1" applyNumberFormat="1" applyFont="1" applyFill="1" applyBorder="1" applyAlignment="1">
      <alignment horizontal="center" vertical="center"/>
    </xf>
    <xf numFmtId="0" fontId="20" fillId="11" borderId="6" xfId="1" applyFont="1" applyFill="1" applyBorder="1" applyAlignment="1">
      <alignment horizontal="center" vertical="center"/>
    </xf>
    <xf numFmtId="38" fontId="8" fillId="12" borderId="9" xfId="4" applyFont="1" applyFill="1" applyBorder="1">
      <alignment vertical="center"/>
    </xf>
    <xf numFmtId="38" fontId="8" fillId="12" borderId="6" xfId="4" applyFont="1" applyFill="1" applyBorder="1">
      <alignment vertical="center"/>
    </xf>
    <xf numFmtId="38" fontId="8" fillId="13" borderId="46" xfId="4" applyFont="1" applyFill="1" applyBorder="1" applyAlignment="1">
      <alignment vertical="center"/>
    </xf>
    <xf numFmtId="38" fontId="8" fillId="13" borderId="48" xfId="4" applyFont="1" applyFill="1" applyBorder="1" applyAlignment="1">
      <alignment vertical="center"/>
    </xf>
    <xf numFmtId="0" fontId="25" fillId="0" borderId="45" xfId="1" applyFont="1" applyBorder="1">
      <alignment vertical="center"/>
    </xf>
    <xf numFmtId="0" fontId="24" fillId="0" borderId="0" xfId="1" applyFont="1">
      <alignment vertical="center"/>
    </xf>
    <xf numFmtId="0" fontId="35" fillId="8" borderId="1" xfId="1" applyFont="1" applyFill="1" applyBorder="1" applyAlignment="1">
      <alignment horizontal="center" vertical="center"/>
    </xf>
    <xf numFmtId="179" fontId="35" fillId="8" borderId="20" xfId="1" applyNumberFormat="1" applyFont="1" applyFill="1" applyBorder="1" applyAlignment="1">
      <alignment horizontal="center" vertical="center"/>
    </xf>
    <xf numFmtId="0" fontId="3" fillId="9" borderId="0" xfId="1" applyFont="1" applyFill="1" applyAlignment="1">
      <alignment horizontal="center" vertical="center"/>
    </xf>
    <xf numFmtId="0" fontId="15" fillId="9" borderId="0" xfId="1" applyFill="1">
      <alignment vertical="center"/>
    </xf>
    <xf numFmtId="0" fontId="20" fillId="11" borderId="9" xfId="1" applyFont="1" applyFill="1" applyBorder="1" applyAlignment="1">
      <alignment horizontal="center" vertical="center"/>
    </xf>
    <xf numFmtId="0" fontId="15" fillId="11" borderId="6" xfId="1" applyFill="1" applyBorder="1" applyAlignment="1">
      <alignment horizontal="center" vertical="center"/>
    </xf>
    <xf numFmtId="38" fontId="0" fillId="12" borderId="6" xfId="4" applyFont="1" applyFill="1" applyBorder="1">
      <alignment vertical="center"/>
    </xf>
    <xf numFmtId="0" fontId="15" fillId="11" borderId="53" xfId="1" applyFill="1" applyBorder="1" applyAlignment="1">
      <alignment horizontal="center" vertical="center"/>
    </xf>
    <xf numFmtId="38" fontId="0" fillId="12" borderId="53" xfId="4" applyFont="1" applyFill="1" applyBorder="1">
      <alignment vertical="center"/>
    </xf>
    <xf numFmtId="0" fontId="15" fillId="11" borderId="7" xfId="1" applyFill="1" applyBorder="1" applyAlignment="1">
      <alignment horizontal="center" vertical="center"/>
    </xf>
    <xf numFmtId="38" fontId="0" fillId="12" borderId="28" xfId="4" applyFont="1" applyFill="1" applyBorder="1">
      <alignment vertical="center"/>
    </xf>
    <xf numFmtId="38" fontId="0" fillId="12" borderId="32" xfId="4" applyFont="1" applyFill="1" applyBorder="1">
      <alignment vertical="center"/>
    </xf>
    <xf numFmtId="0" fontId="15" fillId="11" borderId="8" xfId="1" applyFill="1" applyBorder="1" applyAlignment="1">
      <alignment horizontal="center" vertical="center"/>
    </xf>
    <xf numFmtId="38" fontId="0" fillId="12" borderId="60" xfId="4" applyFont="1" applyFill="1" applyBorder="1">
      <alignment vertical="center"/>
    </xf>
    <xf numFmtId="0" fontId="15" fillId="11" borderId="9" xfId="1" applyFill="1" applyBorder="1" applyAlignment="1">
      <alignment horizontal="center" vertical="center"/>
    </xf>
    <xf numFmtId="38" fontId="0" fillId="12" borderId="9" xfId="4" applyFont="1" applyFill="1" applyBorder="1">
      <alignment vertical="center"/>
    </xf>
    <xf numFmtId="0" fontId="15" fillId="11" borderId="76" xfId="1" applyFill="1" applyBorder="1" applyAlignment="1">
      <alignment horizontal="center" vertical="center"/>
    </xf>
    <xf numFmtId="0" fontId="15" fillId="11" borderId="31" xfId="1" applyFill="1" applyBorder="1" applyAlignment="1">
      <alignment horizontal="center" vertical="center"/>
    </xf>
    <xf numFmtId="0" fontId="15" fillId="11" borderId="33" xfId="1" applyFill="1" applyBorder="1" applyAlignment="1">
      <alignment horizontal="center" vertical="center"/>
    </xf>
    <xf numFmtId="0" fontId="15" fillId="11" borderId="1" xfId="1" applyFill="1" applyBorder="1" applyAlignment="1">
      <alignment horizontal="center" vertical="center"/>
    </xf>
    <xf numFmtId="38" fontId="0" fillId="12" borderId="20" xfId="4" applyFont="1" applyFill="1" applyBorder="1">
      <alignment vertical="center"/>
    </xf>
    <xf numFmtId="0" fontId="17" fillId="11" borderId="6" xfId="1" applyFont="1" applyFill="1" applyBorder="1" applyAlignment="1">
      <alignment horizontal="center" vertical="center"/>
    </xf>
    <xf numFmtId="38" fontId="17" fillId="11" borderId="6" xfId="4" applyFont="1" applyFill="1" applyBorder="1">
      <alignment vertical="center"/>
    </xf>
    <xf numFmtId="0" fontId="15" fillId="11" borderId="16" xfId="1" applyFill="1" applyBorder="1" applyAlignment="1">
      <alignment horizontal="center" vertical="center"/>
    </xf>
    <xf numFmtId="38" fontId="0" fillId="12" borderId="16" xfId="4" applyFont="1" applyFill="1" applyBorder="1">
      <alignment vertical="center"/>
    </xf>
    <xf numFmtId="38" fontId="0" fillId="12" borderId="74" xfId="4" applyFont="1" applyFill="1" applyBorder="1">
      <alignment vertical="center"/>
    </xf>
    <xf numFmtId="0" fontId="19" fillId="11" borderId="6" xfId="1" applyFont="1" applyFill="1" applyBorder="1" applyAlignment="1">
      <alignment horizontal="center" vertical="center"/>
    </xf>
    <xf numFmtId="0" fontId="36" fillId="11" borderId="6" xfId="1" applyFont="1" applyFill="1" applyBorder="1" applyAlignment="1">
      <alignment horizontal="center" vertical="center"/>
    </xf>
    <xf numFmtId="0" fontId="36" fillId="11" borderId="53" xfId="1" applyFont="1" applyFill="1" applyBorder="1" applyAlignment="1">
      <alignment horizontal="center" vertical="center"/>
    </xf>
    <xf numFmtId="0" fontId="19" fillId="11" borderId="8" xfId="1" applyFont="1" applyFill="1" applyBorder="1" applyAlignment="1">
      <alignment horizontal="center" vertical="center"/>
    </xf>
    <xf numFmtId="0" fontId="0" fillId="0" borderId="71" xfId="0" applyBorder="1">
      <alignment vertical="center"/>
    </xf>
    <xf numFmtId="0" fontId="0" fillId="0" borderId="42" xfId="0" applyBorder="1">
      <alignment vertical="center"/>
    </xf>
    <xf numFmtId="0" fontId="0" fillId="10" borderId="50" xfId="0" applyFill="1" applyBorder="1">
      <alignment vertical="center"/>
    </xf>
    <xf numFmtId="0" fontId="0" fillId="10" borderId="46" xfId="0" applyFill="1" applyBorder="1">
      <alignment vertical="center"/>
    </xf>
    <xf numFmtId="0" fontId="0" fillId="10" borderId="73" xfId="0" applyFill="1" applyBorder="1">
      <alignment vertical="center"/>
    </xf>
    <xf numFmtId="0" fontId="0" fillId="10" borderId="55" xfId="0" applyFill="1" applyBorder="1">
      <alignment vertical="center"/>
    </xf>
    <xf numFmtId="0" fontId="0" fillId="10" borderId="37" xfId="0" applyFill="1" applyBorder="1">
      <alignment vertical="center"/>
    </xf>
    <xf numFmtId="0" fontId="0" fillId="6" borderId="50" xfId="0" applyFill="1" applyBorder="1">
      <alignment vertical="center"/>
    </xf>
    <xf numFmtId="0" fontId="0" fillId="6" borderId="46" xfId="0" applyFill="1" applyBorder="1">
      <alignment vertical="center"/>
    </xf>
    <xf numFmtId="0" fontId="0" fillId="5" borderId="50" xfId="0" applyFill="1" applyBorder="1">
      <alignment vertical="center"/>
    </xf>
    <xf numFmtId="0" fontId="0" fillId="5" borderId="46" xfId="0" applyFill="1" applyBorder="1">
      <alignment vertical="center"/>
    </xf>
    <xf numFmtId="0" fontId="0" fillId="5" borderId="55" xfId="0" applyFill="1" applyBorder="1">
      <alignment vertical="center"/>
    </xf>
    <xf numFmtId="0" fontId="0" fillId="5" borderId="63" xfId="0" applyFill="1" applyBorder="1">
      <alignment vertical="center"/>
    </xf>
    <xf numFmtId="0" fontId="0" fillId="6" borderId="55" xfId="0" applyFill="1" applyBorder="1">
      <alignment vertical="center"/>
    </xf>
    <xf numFmtId="0" fontId="0" fillId="6" borderId="10" xfId="0" applyFill="1" applyBorder="1">
      <alignment vertical="center"/>
    </xf>
    <xf numFmtId="0" fontId="0" fillId="6" borderId="15" xfId="0" applyFill="1" applyBorder="1">
      <alignment vertical="center"/>
    </xf>
    <xf numFmtId="0" fontId="0" fillId="6" borderId="18" xfId="0" applyFill="1" applyBorder="1">
      <alignment vertical="center"/>
    </xf>
    <xf numFmtId="0" fontId="0" fillId="5" borderId="10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18" xfId="0" applyFill="1" applyBorder="1">
      <alignment vertical="center"/>
    </xf>
    <xf numFmtId="0" fontId="0" fillId="7" borderId="51" xfId="0" applyFill="1" applyBorder="1">
      <alignment vertical="center"/>
    </xf>
    <xf numFmtId="0" fontId="0" fillId="7" borderId="49" xfId="0" applyFill="1" applyBorder="1">
      <alignment vertical="center"/>
    </xf>
    <xf numFmtId="0" fontId="0" fillId="6" borderId="13" xfId="0" applyFill="1" applyBorder="1">
      <alignment vertical="center"/>
    </xf>
    <xf numFmtId="0" fontId="0" fillId="6" borderId="66" xfId="0" applyFill="1" applyBorder="1">
      <alignment vertical="center"/>
    </xf>
    <xf numFmtId="0" fontId="0" fillId="7" borderId="64" xfId="0" applyFill="1" applyBorder="1">
      <alignment vertical="center"/>
    </xf>
    <xf numFmtId="0" fontId="0" fillId="7" borderId="54" xfId="0" applyFill="1" applyBorder="1">
      <alignment vertical="center"/>
    </xf>
    <xf numFmtId="0" fontId="9" fillId="10" borderId="50" xfId="1" applyFont="1" applyFill="1" applyBorder="1" applyAlignment="1">
      <alignment horizontal="center" vertical="center"/>
    </xf>
    <xf numFmtId="0" fontId="9" fillId="10" borderId="51" xfId="1" applyFont="1" applyFill="1" applyBorder="1" applyAlignment="1">
      <alignment horizontal="center" vertical="center"/>
    </xf>
    <xf numFmtId="0" fontId="35" fillId="11" borderId="44" xfId="1" applyFont="1" applyFill="1" applyBorder="1" applyAlignment="1">
      <alignment horizontal="left" vertical="center" wrapText="1"/>
    </xf>
    <xf numFmtId="0" fontId="35" fillId="11" borderId="38" xfId="1" applyFont="1" applyFill="1" applyBorder="1" applyAlignment="1">
      <alignment horizontal="left" vertical="center" wrapText="1"/>
    </xf>
    <xf numFmtId="0" fontId="35" fillId="11" borderId="36" xfId="1" applyFont="1" applyFill="1" applyBorder="1" applyAlignment="1">
      <alignment horizontal="left" vertical="center" wrapText="1"/>
    </xf>
    <xf numFmtId="0" fontId="35" fillId="11" borderId="39" xfId="1" applyFont="1" applyFill="1" applyBorder="1" applyAlignment="1">
      <alignment horizontal="left" vertical="center" wrapText="1"/>
    </xf>
    <xf numFmtId="0" fontId="35" fillId="11" borderId="37" xfId="1" applyFont="1" applyFill="1" applyBorder="1" applyAlignment="1">
      <alignment horizontal="left" vertical="center" wrapText="1"/>
    </xf>
    <xf numFmtId="0" fontId="35" fillId="11" borderId="41" xfId="1" applyFont="1" applyFill="1" applyBorder="1" applyAlignment="1">
      <alignment horizontal="left" vertical="center" wrapText="1"/>
    </xf>
    <xf numFmtId="38" fontId="17" fillId="0" borderId="14" xfId="1" applyNumberFormat="1" applyFont="1" applyBorder="1" applyAlignment="1">
      <alignment horizontal="center" vertical="center"/>
    </xf>
    <xf numFmtId="38" fontId="17" fillId="0" borderId="49" xfId="1" applyNumberFormat="1" applyFont="1" applyBorder="1" applyAlignment="1">
      <alignment horizontal="center" vertical="center"/>
    </xf>
    <xf numFmtId="0" fontId="8" fillId="5" borderId="46" xfId="1" applyFont="1" applyFill="1" applyBorder="1" applyAlignment="1">
      <alignment horizontal="center" vertical="center"/>
    </xf>
    <xf numFmtId="0" fontId="8" fillId="5" borderId="47" xfId="1" applyFont="1" applyFill="1" applyBorder="1" applyAlignment="1">
      <alignment horizontal="center" vertical="center"/>
    </xf>
    <xf numFmtId="0" fontId="8" fillId="5" borderId="48" xfId="1" applyFont="1" applyFill="1" applyBorder="1" applyAlignment="1">
      <alignment horizontal="center" vertical="center"/>
    </xf>
    <xf numFmtId="177" fontId="6" fillId="6" borderId="50" xfId="1" applyNumberFormat="1" applyFont="1" applyFill="1" applyBorder="1" applyAlignment="1">
      <alignment horizontal="center" vertical="center"/>
    </xf>
    <xf numFmtId="177" fontId="6" fillId="6" borderId="51" xfId="1" applyNumberFormat="1" applyFont="1" applyFill="1" applyBorder="1" applyAlignment="1">
      <alignment horizontal="center" vertical="center"/>
    </xf>
    <xf numFmtId="177" fontId="9" fillId="5" borderId="50" xfId="1" applyNumberFormat="1" applyFont="1" applyFill="1" applyBorder="1" applyAlignment="1">
      <alignment horizontal="center" vertical="center"/>
    </xf>
    <xf numFmtId="177" fontId="9" fillId="5" borderId="51" xfId="1" applyNumberFormat="1" applyFont="1" applyFill="1" applyBorder="1" applyAlignment="1">
      <alignment horizontal="center" vertical="center"/>
    </xf>
    <xf numFmtId="177" fontId="6" fillId="7" borderId="50" xfId="1" applyNumberFormat="1" applyFont="1" applyFill="1" applyBorder="1" applyAlignment="1">
      <alignment horizontal="center" vertical="center"/>
    </xf>
    <xf numFmtId="177" fontId="6" fillId="7" borderId="51" xfId="1" applyNumberFormat="1" applyFont="1" applyFill="1" applyBorder="1" applyAlignment="1">
      <alignment horizontal="center" vertical="center"/>
    </xf>
    <xf numFmtId="0" fontId="9" fillId="6" borderId="50" xfId="1" applyFont="1" applyFill="1" applyBorder="1" applyAlignment="1">
      <alignment horizontal="center" vertical="center"/>
    </xf>
    <xf numFmtId="0" fontId="9" fillId="6" borderId="51" xfId="1" applyFont="1" applyFill="1" applyBorder="1" applyAlignment="1">
      <alignment horizontal="center" vertical="center"/>
    </xf>
    <xf numFmtId="0" fontId="3" fillId="5" borderId="46" xfId="1" applyFont="1" applyFill="1" applyBorder="1" applyAlignment="1">
      <alignment horizontal="center" vertical="center"/>
    </xf>
    <xf numFmtId="0" fontId="3" fillId="5" borderId="47" xfId="1" applyFont="1" applyFill="1" applyBorder="1" applyAlignment="1">
      <alignment horizontal="center" vertical="center"/>
    </xf>
    <xf numFmtId="0" fontId="3" fillId="5" borderId="48" xfId="1" applyFont="1" applyFill="1" applyBorder="1" applyAlignment="1">
      <alignment horizontal="center" vertical="center"/>
    </xf>
    <xf numFmtId="0" fontId="8" fillId="6" borderId="46" xfId="1" applyFont="1" applyFill="1" applyBorder="1" applyAlignment="1">
      <alignment horizontal="center" vertical="center"/>
    </xf>
    <xf numFmtId="0" fontId="8" fillId="6" borderId="47" xfId="1" applyFont="1" applyFill="1" applyBorder="1" applyAlignment="1">
      <alignment horizontal="center" vertical="center"/>
    </xf>
    <xf numFmtId="0" fontId="8" fillId="6" borderId="48" xfId="1" applyFont="1" applyFill="1" applyBorder="1" applyAlignment="1">
      <alignment horizontal="center" vertical="center"/>
    </xf>
    <xf numFmtId="0" fontId="3" fillId="6" borderId="46" xfId="1" applyFont="1" applyFill="1" applyBorder="1" applyAlignment="1">
      <alignment horizontal="center" vertical="center"/>
    </xf>
    <xf numFmtId="0" fontId="3" fillId="6" borderId="47" xfId="1" applyFont="1" applyFill="1" applyBorder="1" applyAlignment="1">
      <alignment horizontal="center" vertical="center"/>
    </xf>
    <xf numFmtId="0" fontId="3" fillId="6" borderId="48" xfId="1" applyFont="1" applyFill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38" fontId="10" fillId="0" borderId="27" xfId="1" applyNumberFormat="1" applyFont="1" applyBorder="1" applyAlignment="1">
      <alignment horizontal="center" vertical="center"/>
    </xf>
    <xf numFmtId="38" fontId="10" fillId="0" borderId="12" xfId="1" applyNumberFormat="1" applyFont="1" applyBorder="1" applyAlignment="1">
      <alignment horizontal="center" vertical="center"/>
    </xf>
    <xf numFmtId="0" fontId="8" fillId="7" borderId="46" xfId="1" applyFont="1" applyFill="1" applyBorder="1" applyAlignment="1">
      <alignment horizontal="center" vertical="center"/>
    </xf>
    <xf numFmtId="0" fontId="8" fillId="7" borderId="47" xfId="1" applyFont="1" applyFill="1" applyBorder="1" applyAlignment="1">
      <alignment horizontal="center" vertical="center"/>
    </xf>
    <xf numFmtId="0" fontId="8" fillId="7" borderId="48" xfId="1" applyFont="1" applyFill="1" applyBorder="1" applyAlignment="1">
      <alignment horizontal="center" vertical="center"/>
    </xf>
    <xf numFmtId="38" fontId="17" fillId="0" borderId="26" xfId="1" applyNumberFormat="1" applyFont="1" applyBorder="1" applyAlignment="1">
      <alignment horizontal="center" vertical="center"/>
    </xf>
    <xf numFmtId="38" fontId="17" fillId="0" borderId="54" xfId="1" applyNumberFormat="1" applyFont="1" applyBorder="1" applyAlignment="1">
      <alignment horizontal="center" vertical="center"/>
    </xf>
    <xf numFmtId="0" fontId="8" fillId="7" borderId="55" xfId="1" applyFont="1" applyFill="1" applyBorder="1" applyAlignment="1">
      <alignment horizontal="center" vertical="center"/>
    </xf>
    <xf numFmtId="0" fontId="8" fillId="7" borderId="56" xfId="1" applyFont="1" applyFill="1" applyBorder="1" applyAlignment="1">
      <alignment horizontal="center" vertical="center"/>
    </xf>
    <xf numFmtId="0" fontId="8" fillId="7" borderId="57" xfId="1" applyFont="1" applyFill="1" applyBorder="1" applyAlignment="1">
      <alignment horizontal="center" vertical="center"/>
    </xf>
    <xf numFmtId="0" fontId="11" fillId="7" borderId="44" xfId="1" applyFont="1" applyFill="1" applyBorder="1" applyAlignment="1">
      <alignment horizontal="center" vertical="center"/>
    </xf>
    <xf numFmtId="0" fontId="11" fillId="7" borderId="38" xfId="1" applyFont="1" applyFill="1" applyBorder="1" applyAlignment="1">
      <alignment horizontal="center" vertical="center"/>
    </xf>
    <xf numFmtId="0" fontId="11" fillId="7" borderId="37" xfId="1" applyFont="1" applyFill="1" applyBorder="1" applyAlignment="1">
      <alignment horizontal="center" vertical="center"/>
    </xf>
    <xf numFmtId="0" fontId="11" fillId="7" borderId="41" xfId="1" applyFont="1" applyFill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11" fillId="5" borderId="44" xfId="1" applyFont="1" applyFill="1" applyBorder="1" applyAlignment="1">
      <alignment horizontal="center" vertical="center"/>
    </xf>
    <xf numFmtId="0" fontId="11" fillId="5" borderId="45" xfId="1" applyFont="1" applyFill="1" applyBorder="1" applyAlignment="1">
      <alignment horizontal="center" vertical="center"/>
    </xf>
    <xf numFmtId="0" fontId="11" fillId="5" borderId="38" xfId="1" applyFont="1" applyFill="1" applyBorder="1" applyAlignment="1">
      <alignment horizontal="center" vertical="center"/>
    </xf>
    <xf numFmtId="0" fontId="11" fillId="5" borderId="37" xfId="1" applyFont="1" applyFill="1" applyBorder="1" applyAlignment="1">
      <alignment horizontal="center" vertical="center"/>
    </xf>
    <xf numFmtId="0" fontId="11" fillId="5" borderId="40" xfId="1" applyFont="1" applyFill="1" applyBorder="1" applyAlignment="1">
      <alignment horizontal="center" vertical="center"/>
    </xf>
    <xf numFmtId="0" fontId="11" fillId="5" borderId="41" xfId="1" applyFont="1" applyFill="1" applyBorder="1" applyAlignment="1">
      <alignment horizontal="center" vertical="center"/>
    </xf>
    <xf numFmtId="0" fontId="3" fillId="7" borderId="46" xfId="1" applyFont="1" applyFill="1" applyBorder="1" applyAlignment="1">
      <alignment horizontal="center" vertical="center"/>
    </xf>
    <xf numFmtId="0" fontId="3" fillId="7" borderId="47" xfId="1" applyFont="1" applyFill="1" applyBorder="1" applyAlignment="1">
      <alignment horizontal="center" vertical="center"/>
    </xf>
    <xf numFmtId="0" fontId="3" fillId="7" borderId="48" xfId="1" applyFont="1" applyFill="1" applyBorder="1" applyAlignment="1">
      <alignment horizontal="center" vertical="center"/>
    </xf>
    <xf numFmtId="0" fontId="8" fillId="10" borderId="50" xfId="1" applyFont="1" applyFill="1" applyBorder="1" applyAlignment="1">
      <alignment horizontal="center" vertical="center"/>
    </xf>
    <xf numFmtId="0" fontId="8" fillId="10" borderId="67" xfId="1" applyFont="1" applyFill="1" applyBorder="1" applyAlignment="1">
      <alignment horizontal="center" vertical="center"/>
    </xf>
    <xf numFmtId="0" fontId="8" fillId="10" borderId="61" xfId="1" applyFont="1" applyFill="1" applyBorder="1" applyAlignment="1">
      <alignment horizontal="center" vertical="center"/>
    </xf>
    <xf numFmtId="38" fontId="17" fillId="0" borderId="23" xfId="1" applyNumberFormat="1" applyFont="1" applyBorder="1" applyAlignment="1">
      <alignment horizontal="center" vertical="center"/>
    </xf>
    <xf numFmtId="38" fontId="17" fillId="0" borderId="51" xfId="1" applyNumberFormat="1" applyFont="1" applyBorder="1" applyAlignment="1">
      <alignment horizontal="center" vertical="center"/>
    </xf>
    <xf numFmtId="0" fontId="8" fillId="10" borderId="46" xfId="1" applyFont="1" applyFill="1" applyBorder="1" applyAlignment="1">
      <alignment horizontal="center" vertical="center"/>
    </xf>
    <xf numFmtId="0" fontId="8" fillId="10" borderId="47" xfId="1" applyFont="1" applyFill="1" applyBorder="1" applyAlignment="1">
      <alignment horizontal="center" vertical="center"/>
    </xf>
    <xf numFmtId="0" fontId="8" fillId="10" borderId="48" xfId="1" applyFont="1" applyFill="1" applyBorder="1" applyAlignment="1">
      <alignment horizontal="center" vertical="center"/>
    </xf>
    <xf numFmtId="0" fontId="3" fillId="0" borderId="45" xfId="1" applyFont="1" applyBorder="1" applyAlignment="1">
      <alignment horizontal="center" vertical="center" wrapText="1" readingOrder="1"/>
    </xf>
    <xf numFmtId="0" fontId="3" fillId="0" borderId="0" xfId="1" applyFont="1" applyAlignment="1">
      <alignment horizontal="center" vertical="center" wrapText="1" readingOrder="1"/>
    </xf>
    <xf numFmtId="0" fontId="3" fillId="4" borderId="14" xfId="1" applyFont="1" applyFill="1" applyBorder="1" applyAlignment="1">
      <alignment horizontal="center" vertical="center" wrapText="1" readingOrder="1"/>
    </xf>
    <xf numFmtId="0" fontId="3" fillId="4" borderId="47" xfId="1" applyFont="1" applyFill="1" applyBorder="1" applyAlignment="1">
      <alignment horizontal="center" vertical="center" wrapText="1" readingOrder="1"/>
    </xf>
    <xf numFmtId="0" fontId="3" fillId="4" borderId="48" xfId="1" applyFont="1" applyFill="1" applyBorder="1" applyAlignment="1">
      <alignment horizontal="center" vertical="center" wrapText="1" readingOrder="1"/>
    </xf>
    <xf numFmtId="0" fontId="3" fillId="3" borderId="42" xfId="1" applyFont="1" applyFill="1" applyBorder="1" applyAlignment="1">
      <alignment horizontal="center" vertical="center"/>
    </xf>
    <xf numFmtId="0" fontId="3" fillId="3" borderId="43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11" fillId="10" borderId="44" xfId="1" applyFont="1" applyFill="1" applyBorder="1" applyAlignment="1">
      <alignment horizontal="center" vertical="center"/>
    </xf>
    <xf numFmtId="0" fontId="11" fillId="10" borderId="38" xfId="1" applyFont="1" applyFill="1" applyBorder="1" applyAlignment="1">
      <alignment horizontal="center" vertical="center"/>
    </xf>
    <xf numFmtId="0" fontId="11" fillId="10" borderId="37" xfId="1" applyFont="1" applyFill="1" applyBorder="1" applyAlignment="1">
      <alignment horizontal="center" vertical="center"/>
    </xf>
    <xf numFmtId="0" fontId="11" fillId="10" borderId="41" xfId="1" applyFont="1" applyFill="1" applyBorder="1" applyAlignment="1">
      <alignment horizontal="center" vertical="center"/>
    </xf>
    <xf numFmtId="0" fontId="15" fillId="9" borderId="42" xfId="1" applyFill="1" applyBorder="1" applyAlignment="1">
      <alignment horizontal="center" vertical="center"/>
    </xf>
    <xf numFmtId="0" fontId="15" fillId="9" borderId="43" xfId="1" applyFill="1" applyBorder="1" applyAlignment="1">
      <alignment horizontal="center" vertical="center"/>
    </xf>
    <xf numFmtId="0" fontId="15" fillId="9" borderId="12" xfId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1" fillId="6" borderId="44" xfId="1" applyFont="1" applyFill="1" applyBorder="1" applyAlignment="1">
      <alignment horizontal="center" vertical="center"/>
    </xf>
    <xf numFmtId="0" fontId="11" fillId="6" borderId="45" xfId="1" applyFont="1" applyFill="1" applyBorder="1" applyAlignment="1">
      <alignment horizontal="center" vertical="center"/>
    </xf>
    <xf numFmtId="0" fontId="11" fillId="6" borderId="38" xfId="1" applyFont="1" applyFill="1" applyBorder="1" applyAlignment="1">
      <alignment horizontal="center" vertical="center"/>
    </xf>
    <xf numFmtId="0" fontId="11" fillId="6" borderId="37" xfId="1" applyFont="1" applyFill="1" applyBorder="1" applyAlignment="1">
      <alignment horizontal="center" vertical="center"/>
    </xf>
    <xf numFmtId="0" fontId="11" fillId="6" borderId="40" xfId="1" applyFont="1" applyFill="1" applyBorder="1" applyAlignment="1">
      <alignment horizontal="center" vertical="center"/>
    </xf>
    <xf numFmtId="0" fontId="11" fillId="6" borderId="41" xfId="1" applyFont="1" applyFill="1" applyBorder="1" applyAlignment="1">
      <alignment horizontal="center" vertical="center"/>
    </xf>
    <xf numFmtId="0" fontId="20" fillId="10" borderId="46" xfId="1" applyFont="1" applyFill="1" applyBorder="1" applyAlignment="1">
      <alignment horizontal="center" vertical="center"/>
    </xf>
    <xf numFmtId="0" fontId="20" fillId="10" borderId="47" xfId="1" applyFont="1" applyFill="1" applyBorder="1" applyAlignment="1">
      <alignment horizontal="center" vertical="center"/>
    </xf>
    <xf numFmtId="0" fontId="20" fillId="10" borderId="48" xfId="1" applyFont="1" applyFill="1" applyBorder="1" applyAlignment="1">
      <alignment horizontal="center" vertical="center"/>
    </xf>
    <xf numFmtId="0" fontId="35" fillId="11" borderId="14" xfId="1" applyFont="1" applyFill="1" applyBorder="1" applyAlignment="1">
      <alignment horizontal="center" vertical="center" wrapText="1"/>
    </xf>
    <xf numFmtId="0" fontId="35" fillId="11" borderId="48" xfId="1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0" fillId="10" borderId="21" xfId="0" applyFill="1" applyBorder="1" applyAlignment="1">
      <alignment horizontal="center" vertical="center"/>
    </xf>
    <xf numFmtId="0" fontId="0" fillId="10" borderId="52" xfId="0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53" xfId="0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72" xfId="0" applyFill="1" applyBorder="1" applyAlignment="1">
      <alignment horizontal="center" vertical="center"/>
    </xf>
    <xf numFmtId="0" fontId="0" fillId="6" borderId="65" xfId="0" applyFill="1" applyBorder="1" applyAlignment="1">
      <alignment horizontal="center" vertical="center"/>
    </xf>
    <xf numFmtId="0" fontId="0" fillId="6" borderId="6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7" borderId="72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64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52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10" borderId="72" xfId="0" applyFill="1" applyBorder="1" applyAlignment="1">
      <alignment horizontal="center" vertical="center"/>
    </xf>
    <xf numFmtId="0" fontId="0" fillId="10" borderId="65" xfId="0" applyFill="1" applyBorder="1" applyAlignment="1">
      <alignment horizontal="center" vertical="center"/>
    </xf>
    <xf numFmtId="0" fontId="0" fillId="10" borderId="64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 wrapText="1"/>
    </xf>
    <xf numFmtId="0" fontId="0" fillId="10" borderId="16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10" borderId="21" xfId="0" applyFill="1" applyBorder="1" applyAlignment="1">
      <alignment horizontal="center" vertical="center" wrapText="1"/>
    </xf>
    <xf numFmtId="0" fontId="0" fillId="10" borderId="52" xfId="0" applyFill="1" applyBorder="1" applyAlignment="1">
      <alignment horizontal="center" vertical="center" wrapText="1"/>
    </xf>
    <xf numFmtId="0" fontId="0" fillId="10" borderId="35" xfId="0" applyFill="1" applyBorder="1" applyAlignment="1">
      <alignment horizontal="center" vertical="center" wrapText="1"/>
    </xf>
    <xf numFmtId="0" fontId="0" fillId="5" borderId="72" xfId="0" applyFill="1" applyBorder="1" applyAlignment="1">
      <alignment horizontal="center" vertical="center"/>
    </xf>
    <xf numFmtId="0" fontId="0" fillId="5" borderId="65" xfId="0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4" fillId="0" borderId="0" xfId="1" applyFont="1">
      <alignment vertical="center"/>
    </xf>
    <xf numFmtId="0" fontId="15" fillId="0" borderId="0" xfId="1">
      <alignment vertical="center"/>
    </xf>
    <xf numFmtId="0" fontId="7" fillId="0" borderId="0" xfId="1" applyFont="1">
      <alignment vertical="center"/>
    </xf>
    <xf numFmtId="0" fontId="14" fillId="2" borderId="53" xfId="1" applyFont="1" applyFill="1" applyBorder="1" applyAlignment="1">
      <alignment horizontal="center" vertical="center" wrapText="1" readingOrder="1"/>
    </xf>
    <xf numFmtId="0" fontId="3" fillId="2" borderId="53" xfId="1" applyFont="1" applyFill="1" applyBorder="1" applyAlignment="1">
      <alignment horizontal="center" vertical="center" wrapText="1" readingOrder="1"/>
    </xf>
    <xf numFmtId="38" fontId="3" fillId="0" borderId="0" xfId="1" applyNumberFormat="1" applyFont="1">
      <alignment vertical="center"/>
    </xf>
    <xf numFmtId="0" fontId="1" fillId="0" borderId="36" xfId="1" applyFont="1" applyBorder="1">
      <alignment vertical="center"/>
    </xf>
    <xf numFmtId="0" fontId="3" fillId="0" borderId="39" xfId="1" applyFont="1" applyBorder="1">
      <alignment vertical="center"/>
    </xf>
    <xf numFmtId="0" fontId="16" fillId="0" borderId="6" xfId="1" applyFont="1" applyBorder="1" applyAlignment="1">
      <alignment horizontal="center" vertical="center" wrapText="1" readingOrder="1"/>
    </xf>
    <xf numFmtId="0" fontId="0" fillId="0" borderId="36" xfId="1" applyFont="1" applyBorder="1">
      <alignment vertical="center"/>
    </xf>
    <xf numFmtId="0" fontId="3" fillId="0" borderId="0" xfId="1" applyFont="1" applyAlignment="1">
      <alignment horizontal="center" vertical="center" wrapText="1" readingOrder="1"/>
    </xf>
    <xf numFmtId="0" fontId="22" fillId="0" borderId="6" xfId="1" applyFont="1" applyBorder="1" applyAlignment="1">
      <alignment horizontal="center" vertical="center" wrapText="1" readingOrder="1"/>
    </xf>
    <xf numFmtId="0" fontId="25" fillId="0" borderId="0" xfId="1" applyFont="1">
      <alignment vertical="center"/>
    </xf>
    <xf numFmtId="0" fontId="24" fillId="0" borderId="36" xfId="1" applyFont="1" applyBorder="1">
      <alignment vertical="center"/>
    </xf>
    <xf numFmtId="0" fontId="26" fillId="0" borderId="36" xfId="0" applyFont="1" applyBorder="1" applyAlignment="1">
      <alignment horizontal="left" vertical="center"/>
    </xf>
    <xf numFmtId="0" fontId="26" fillId="0" borderId="36" xfId="1" applyFont="1" applyBorder="1">
      <alignment vertical="center"/>
    </xf>
    <xf numFmtId="0" fontId="27" fillId="0" borderId="0" xfId="1" applyFont="1">
      <alignment vertical="center"/>
    </xf>
    <xf numFmtId="0" fontId="3" fillId="0" borderId="0" xfId="1" applyFont="1">
      <alignment vertical="center"/>
    </xf>
    <xf numFmtId="176" fontId="3" fillId="0" borderId="0" xfId="1" applyNumberFormat="1" applyFont="1">
      <alignment vertical="center"/>
    </xf>
    <xf numFmtId="0" fontId="27" fillId="0" borderId="39" xfId="1" applyFont="1" applyBorder="1">
      <alignment vertical="center"/>
    </xf>
    <xf numFmtId="0" fontId="24" fillId="0" borderId="39" xfId="1" applyFont="1" applyBorder="1">
      <alignment vertical="center"/>
    </xf>
    <xf numFmtId="0" fontId="3" fillId="0" borderId="36" xfId="1" applyFont="1" applyBorder="1">
      <alignment vertical="center"/>
    </xf>
    <xf numFmtId="0" fontId="1" fillId="0" borderId="39" xfId="1" applyFont="1" applyBorder="1">
      <alignment vertical="center"/>
    </xf>
    <xf numFmtId="0" fontId="3" fillId="0" borderId="40" xfId="1" applyFont="1" applyBorder="1">
      <alignment vertical="center"/>
    </xf>
    <xf numFmtId="0" fontId="8" fillId="0" borderId="6" xfId="1" applyFont="1" applyBorder="1" applyAlignment="1">
      <alignment horizontal="center" vertical="center" wrapText="1" readingOrder="1"/>
    </xf>
    <xf numFmtId="0" fontId="8" fillId="0" borderId="0" xfId="1" applyFont="1">
      <alignment vertical="center"/>
    </xf>
    <xf numFmtId="0" fontId="3" fillId="2" borderId="20" xfId="1" applyFont="1" applyFill="1" applyBorder="1" applyAlignment="1">
      <alignment horizontal="center" vertical="center"/>
    </xf>
    <xf numFmtId="0" fontId="16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177" fontId="3" fillId="7" borderId="31" xfId="1" applyNumberFormat="1" applyFont="1" applyFill="1" applyBorder="1">
      <alignment vertical="center"/>
    </xf>
    <xf numFmtId="177" fontId="8" fillId="7" borderId="31" xfId="1" applyNumberFormat="1" applyFont="1" applyFill="1" applyBorder="1">
      <alignment vertical="center"/>
    </xf>
    <xf numFmtId="177" fontId="8" fillId="7" borderId="35" xfId="1" applyNumberFormat="1" applyFont="1" applyFill="1" applyBorder="1">
      <alignment vertical="center"/>
    </xf>
    <xf numFmtId="177" fontId="3" fillId="6" borderId="31" xfId="1" applyNumberFormat="1" applyFont="1" applyFill="1" applyBorder="1">
      <alignment vertical="center"/>
    </xf>
    <xf numFmtId="177" fontId="8" fillId="5" borderId="31" xfId="1" applyNumberFormat="1" applyFont="1" applyFill="1" applyBorder="1">
      <alignment vertical="center"/>
    </xf>
    <xf numFmtId="177" fontId="8" fillId="5" borderId="34" xfId="1" applyNumberFormat="1" applyFont="1" applyFill="1" applyBorder="1">
      <alignment vertical="center"/>
    </xf>
    <xf numFmtId="177" fontId="8" fillId="5" borderId="33" xfId="1" applyNumberFormat="1" applyFont="1" applyFill="1" applyBorder="1">
      <alignment vertical="center"/>
    </xf>
    <xf numFmtId="177" fontId="3" fillId="0" borderId="0" xfId="1" applyNumberFormat="1" applyFont="1">
      <alignment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59" xfId="1" applyFont="1" applyFill="1" applyBorder="1" applyAlignment="1">
      <alignment horizontal="center" vertical="center"/>
    </xf>
    <xf numFmtId="0" fontId="8" fillId="6" borderId="31" xfId="0" applyFont="1" applyFill="1" applyBorder="1">
      <alignment vertical="center"/>
    </xf>
    <xf numFmtId="0" fontId="8" fillId="6" borderId="33" xfId="0" applyFont="1" applyFill="1" applyBorder="1">
      <alignment vertical="center"/>
    </xf>
    <xf numFmtId="0" fontId="3" fillId="0" borderId="0" xfId="1" applyFont="1" applyAlignment="1">
      <alignment horizontal="right" vertical="center"/>
    </xf>
    <xf numFmtId="38" fontId="13" fillId="0" borderId="0" xfId="0" applyNumberFormat="1" applyFont="1">
      <alignment vertical="center"/>
    </xf>
    <xf numFmtId="177" fontId="3" fillId="6" borderId="33" xfId="1" applyNumberFormat="1" applyFont="1" applyFill="1" applyBorder="1">
      <alignment vertical="center"/>
    </xf>
    <xf numFmtId="0" fontId="8" fillId="10" borderId="31" xfId="1" applyFont="1" applyFill="1" applyBorder="1">
      <alignment vertical="center"/>
    </xf>
    <xf numFmtId="0" fontId="8" fillId="10" borderId="35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1" applyFont="1">
      <alignment vertical="center"/>
    </xf>
    <xf numFmtId="0" fontId="1" fillId="0" borderId="0" xfId="1" applyFont="1">
      <alignment vertical="center"/>
    </xf>
    <xf numFmtId="0" fontId="8" fillId="7" borderId="6" xfId="1" applyFont="1" applyFill="1" applyBorder="1" applyAlignment="1">
      <alignment horizontal="center" vertical="center" wrapText="1" readingOrder="1"/>
    </xf>
    <xf numFmtId="0" fontId="8" fillId="8" borderId="6" xfId="1" applyFont="1" applyFill="1" applyBorder="1" applyAlignment="1">
      <alignment horizontal="center" vertical="center" wrapText="1" readingOrder="1"/>
    </xf>
    <xf numFmtId="0" fontId="8" fillId="0" borderId="0" xfId="1" applyFont="1" applyAlignment="1">
      <alignment horizontal="right" vertical="center"/>
    </xf>
    <xf numFmtId="0" fontId="8" fillId="6" borderId="63" xfId="1" applyFont="1" applyFill="1" applyBorder="1" applyAlignment="1">
      <alignment horizontal="left" vertical="center"/>
    </xf>
    <xf numFmtId="0" fontId="8" fillId="7" borderId="31" xfId="1" applyFont="1" applyFill="1" applyBorder="1">
      <alignment vertical="center"/>
    </xf>
    <xf numFmtId="177" fontId="8" fillId="6" borderId="31" xfId="1" applyNumberFormat="1" applyFont="1" applyFill="1" applyBorder="1">
      <alignment vertical="center"/>
    </xf>
    <xf numFmtId="0" fontId="8" fillId="5" borderId="31" xfId="1" applyFont="1" applyFill="1" applyBorder="1">
      <alignment vertical="center"/>
    </xf>
    <xf numFmtId="0" fontId="8" fillId="6" borderId="46" xfId="0" applyFont="1" applyFill="1" applyBorder="1">
      <alignment vertical="center"/>
    </xf>
    <xf numFmtId="177" fontId="8" fillId="5" borderId="31" xfId="1" applyNumberFormat="1" applyFont="1" applyFill="1" applyBorder="1" applyAlignment="1">
      <alignment horizontal="left" vertical="center"/>
    </xf>
    <xf numFmtId="0" fontId="32" fillId="0" borderId="0" xfId="1" applyFont="1">
      <alignment vertical="center"/>
    </xf>
    <xf numFmtId="0" fontId="33" fillId="0" borderId="0" xfId="1" applyFont="1">
      <alignment vertical="center"/>
    </xf>
    <xf numFmtId="0" fontId="27" fillId="0" borderId="38" xfId="1" applyFont="1" applyBorder="1">
      <alignment vertical="center"/>
    </xf>
    <xf numFmtId="0" fontId="8" fillId="10" borderId="6" xfId="1" applyFont="1" applyFill="1" applyBorder="1" applyAlignment="1">
      <alignment horizontal="center" vertical="center" wrapText="1" readingOrder="1"/>
    </xf>
    <xf numFmtId="0" fontId="16" fillId="0" borderId="53" xfId="1" applyFont="1" applyBorder="1" applyAlignment="1">
      <alignment horizontal="center" vertical="center"/>
    </xf>
    <xf numFmtId="0" fontId="3" fillId="0" borderId="53" xfId="1" applyFont="1" applyBorder="1">
      <alignment vertical="center"/>
    </xf>
    <xf numFmtId="0" fontId="8" fillId="6" borderId="32" xfId="0" applyFont="1" applyFill="1" applyBorder="1">
      <alignment vertical="center"/>
    </xf>
    <xf numFmtId="0" fontId="8" fillId="10" borderId="32" xfId="1" applyFont="1" applyFill="1" applyBorder="1">
      <alignment vertical="center"/>
    </xf>
    <xf numFmtId="0" fontId="8" fillId="10" borderId="29" xfId="1" applyFont="1" applyFill="1" applyBorder="1">
      <alignment vertical="center"/>
    </xf>
    <xf numFmtId="0" fontId="3" fillId="5" borderId="32" xfId="0" applyFont="1" applyFill="1" applyBorder="1">
      <alignment vertical="center"/>
    </xf>
    <xf numFmtId="0" fontId="8" fillId="5" borderId="32" xfId="0" applyFont="1" applyFill="1" applyBorder="1">
      <alignment vertical="center"/>
    </xf>
    <xf numFmtId="0" fontId="3" fillId="5" borderId="74" xfId="0" applyFont="1" applyFill="1" applyBorder="1">
      <alignment vertical="center"/>
    </xf>
    <xf numFmtId="0" fontId="8" fillId="5" borderId="32" xfId="1" applyFont="1" applyFill="1" applyBorder="1" applyAlignment="1">
      <alignment horizontal="right" vertical="center"/>
    </xf>
    <xf numFmtId="0" fontId="8" fillId="5" borderId="60" xfId="0" applyFont="1" applyFill="1" applyBorder="1">
      <alignment vertical="center"/>
    </xf>
    <xf numFmtId="0" fontId="3" fillId="6" borderId="32" xfId="0" applyFont="1" applyFill="1" applyBorder="1">
      <alignment vertical="center"/>
    </xf>
    <xf numFmtId="0" fontId="3" fillId="6" borderId="60" xfId="0" applyFont="1" applyFill="1" applyBorder="1">
      <alignment vertical="center"/>
    </xf>
    <xf numFmtId="0" fontId="3" fillId="7" borderId="32" xfId="0" applyFont="1" applyFill="1" applyBorder="1">
      <alignment vertical="center"/>
    </xf>
    <xf numFmtId="0" fontId="8" fillId="7" borderId="32" xfId="0" applyFont="1" applyFill="1" applyBorder="1">
      <alignment vertical="center"/>
    </xf>
    <xf numFmtId="0" fontId="3" fillId="7" borderId="60" xfId="0" applyFont="1" applyFill="1" applyBorder="1">
      <alignment vertical="center"/>
    </xf>
    <xf numFmtId="0" fontId="34" fillId="0" borderId="0" xfId="1" applyFont="1">
      <alignment vertical="center"/>
    </xf>
    <xf numFmtId="0" fontId="8" fillId="5" borderId="6" xfId="1" applyFont="1" applyFill="1" applyBorder="1" applyAlignment="1">
      <alignment horizontal="center" vertical="center" wrapText="1" readingOrder="1"/>
    </xf>
    <xf numFmtId="0" fontId="8" fillId="6" borderId="6" xfId="1" applyFont="1" applyFill="1" applyBorder="1" applyAlignment="1">
      <alignment horizontal="center" vertical="center" wrapText="1" readingOrder="1"/>
    </xf>
    <xf numFmtId="177" fontId="8" fillId="5" borderId="63" xfId="1" applyNumberFormat="1" applyFont="1" applyFill="1" applyBorder="1" applyAlignment="1">
      <alignment horizontal="left" vertical="center"/>
    </xf>
    <xf numFmtId="38" fontId="25" fillId="0" borderId="0" xfId="1" applyNumberFormat="1" applyFont="1">
      <alignment vertical="center"/>
    </xf>
    <xf numFmtId="176" fontId="25" fillId="0" borderId="0" xfId="1" applyNumberFormat="1" applyFont="1">
      <alignment vertical="center"/>
    </xf>
    <xf numFmtId="38" fontId="15" fillId="0" borderId="0" xfId="1" applyNumberFormat="1">
      <alignment vertical="center"/>
    </xf>
    <xf numFmtId="0" fontId="27" fillId="0" borderId="44" xfId="1" applyFont="1" applyBorder="1">
      <alignment vertical="center"/>
    </xf>
    <xf numFmtId="0" fontId="27" fillId="0" borderId="45" xfId="1" applyFont="1" applyBorder="1">
      <alignment vertical="center"/>
    </xf>
    <xf numFmtId="0" fontId="18" fillId="0" borderId="37" xfId="1" applyFont="1" applyBorder="1">
      <alignment vertical="center"/>
    </xf>
    <xf numFmtId="0" fontId="19" fillId="0" borderId="41" xfId="1" applyFont="1" applyBorder="1">
      <alignment vertical="center"/>
    </xf>
    <xf numFmtId="1" fontId="8" fillId="10" borderId="32" xfId="1" applyNumberFormat="1" applyFont="1" applyFill="1" applyBorder="1">
      <alignment vertical="center"/>
    </xf>
    <xf numFmtId="1" fontId="8" fillId="10" borderId="60" xfId="1" applyNumberFormat="1" applyFont="1" applyFill="1" applyBorder="1">
      <alignment vertical="center"/>
    </xf>
    <xf numFmtId="0" fontId="8" fillId="6" borderId="32" xfId="1" applyFont="1" applyFill="1" applyBorder="1">
      <alignment vertical="center"/>
    </xf>
    <xf numFmtId="0" fontId="8" fillId="6" borderId="29" xfId="1" applyFont="1" applyFill="1" applyBorder="1">
      <alignment vertical="center"/>
    </xf>
    <xf numFmtId="0" fontId="8" fillId="6" borderId="60" xfId="0" applyFont="1" applyFill="1" applyBorder="1">
      <alignment vertical="center"/>
    </xf>
  </cellXfs>
  <cellStyles count="5">
    <cellStyle name="桁区切り 2" xfId="4" xr:uid="{7CD31BC2-3578-4517-B406-BAC4BE718735}"/>
    <cellStyle name="標準" xfId="0" builtinId="0"/>
    <cellStyle name="標準 2" xfId="1" xr:uid="{00000000-0005-0000-0000-000001000000}"/>
    <cellStyle name="標準 2 2" xfId="2" xr:uid="{2CE3D870-7250-438F-9E36-96BDE473DCC4}"/>
    <cellStyle name="標準 2 3" xfId="3" xr:uid="{DE4128E7-E3D7-47F7-9AC4-F19F1995822D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R76"/>
  <sheetViews>
    <sheetView tabSelected="1" zoomScale="70" zoomScaleNormal="70" workbookViewId="0">
      <selection activeCell="AU22" sqref="AU22"/>
    </sheetView>
  </sheetViews>
  <sheetFormatPr defaultColWidth="9" defaultRowHeight="12.75" x14ac:dyDescent="0.25"/>
  <cols>
    <col min="1" max="1" width="1.59765625" style="1" customWidth="1"/>
    <col min="2" max="8" width="3.59765625" style="1" customWidth="1"/>
    <col min="9" max="9" width="14.33203125" style="1" customWidth="1"/>
    <col min="10" max="10" width="6.33203125" style="1" customWidth="1"/>
    <col min="11" max="11" width="4.265625" style="1" customWidth="1"/>
    <col min="12" max="12" width="37.46484375" style="393" customWidth="1"/>
    <col min="13" max="13" width="6.46484375" style="393" customWidth="1"/>
    <col min="14" max="14" width="12.265625" style="1" customWidth="1"/>
    <col min="15" max="15" width="6.33203125" style="1" customWidth="1"/>
    <col min="16" max="16" width="3.06640625" style="1" customWidth="1"/>
    <col min="17" max="17" width="37.46484375" style="409" customWidth="1"/>
    <col min="18" max="18" width="6.46484375" style="409" customWidth="1"/>
    <col min="19" max="19" width="12.265625" style="1" customWidth="1"/>
    <col min="20" max="20" width="6.33203125" style="1" customWidth="1"/>
    <col min="21" max="21" width="2.73046875" style="14" customWidth="1"/>
    <col min="22" max="22" width="37.46484375" style="409" customWidth="1"/>
    <col min="23" max="23" width="6.46484375" style="409" customWidth="1"/>
    <col min="24" max="24" width="12.265625" style="1" customWidth="1"/>
    <col min="25" max="25" width="6.33203125" style="1" customWidth="1"/>
    <col min="26" max="26" width="3.46484375" style="14" customWidth="1"/>
    <col min="27" max="27" width="37.46484375" style="409" customWidth="1"/>
    <col min="28" max="28" width="6.46484375" style="409" customWidth="1"/>
    <col min="29" max="29" width="12.265625" style="1" customWidth="1"/>
    <col min="30" max="30" width="6.33203125" style="1" customWidth="1"/>
    <col min="31" max="31" width="3" style="14" customWidth="1"/>
    <col min="32" max="32" width="37.46484375" style="409" customWidth="1"/>
    <col min="33" max="33" width="6.46484375" style="409" customWidth="1"/>
    <col min="34" max="34" width="12.265625" style="1" customWidth="1"/>
    <col min="35" max="35" width="6.33203125" style="1" customWidth="1"/>
    <col min="36" max="36" width="3.33203125" style="14" customWidth="1"/>
    <col min="37" max="37" width="37.46484375" style="409" customWidth="1"/>
    <col min="38" max="38" width="6.6640625" style="409" customWidth="1"/>
    <col min="39" max="39" width="12.265625" style="1" customWidth="1"/>
    <col min="40" max="40" width="6.33203125" style="1" customWidth="1"/>
    <col min="41" max="41" width="3" style="14" customWidth="1"/>
    <col min="42" max="42" width="13.9296875" style="1" customWidth="1"/>
    <col min="43" max="43" width="13.19921875" style="1" customWidth="1"/>
    <col min="44" max="44" width="3.59765625" style="14" customWidth="1"/>
    <col min="45" max="16384" width="9" style="1"/>
  </cols>
  <sheetData>
    <row r="1" spans="2:44" ht="15" customHeight="1" x14ac:dyDescent="0.25"/>
    <row r="2" spans="2:44" ht="18" customHeight="1" thickBot="1" x14ac:dyDescent="0.3">
      <c r="B2" s="394" t="s">
        <v>906</v>
      </c>
      <c r="C2" s="392"/>
      <c r="D2" s="392"/>
      <c r="E2" s="392"/>
      <c r="F2" s="392"/>
      <c r="G2" s="392"/>
      <c r="H2" s="392"/>
      <c r="V2" s="444"/>
    </row>
    <row r="3" spans="2:44" ht="18" customHeight="1" thickBot="1" x14ac:dyDescent="0.3">
      <c r="B3" s="402"/>
      <c r="C3" s="402"/>
      <c r="D3" s="402"/>
      <c r="E3" s="402"/>
      <c r="F3" s="402"/>
      <c r="G3" s="402"/>
      <c r="H3" s="402"/>
      <c r="N3" s="182" t="s">
        <v>895</v>
      </c>
      <c r="O3" s="183">
        <f>SUM(N11:O44)</f>
        <v>0</v>
      </c>
      <c r="X3" s="182" t="s">
        <v>895</v>
      </c>
      <c r="Y3" s="183">
        <f>SUM(S11:T63)+SUM(X11:Y60)</f>
        <v>0</v>
      </c>
      <c r="AH3" s="182" t="s">
        <v>895</v>
      </c>
      <c r="AI3" s="183">
        <f>SUM(AC11:AD62)+SUM(AH11:AI62)</f>
        <v>0</v>
      </c>
      <c r="AM3" s="182" t="s">
        <v>895</v>
      </c>
      <c r="AN3" s="183">
        <f>SUM(AM11:AN47)</f>
        <v>0</v>
      </c>
      <c r="AP3" s="191" t="s">
        <v>897</v>
      </c>
      <c r="AQ3" s="192">
        <f>SUM(O3:AN3)</f>
        <v>0</v>
      </c>
    </row>
    <row r="4" spans="2:44" x14ac:dyDescent="0.25">
      <c r="B4" s="314" t="s">
        <v>907</v>
      </c>
      <c r="C4" s="315"/>
      <c r="D4" s="315"/>
      <c r="E4" s="315"/>
      <c r="F4" s="315"/>
      <c r="G4" s="315"/>
      <c r="H4" s="316"/>
      <c r="L4" s="327" t="s">
        <v>545</v>
      </c>
      <c r="M4" s="327"/>
      <c r="N4" s="327"/>
      <c r="O4" s="327"/>
      <c r="P4" s="327"/>
      <c r="Q4" s="327"/>
      <c r="R4" s="327"/>
      <c r="S4" s="327"/>
      <c r="T4" s="327"/>
      <c r="U4" s="327"/>
      <c r="V4" s="327"/>
      <c r="W4" s="327"/>
      <c r="X4" s="327"/>
      <c r="Y4" s="327"/>
      <c r="Z4" s="327"/>
      <c r="AA4" s="327"/>
      <c r="AB4" s="327"/>
      <c r="AC4" s="327"/>
      <c r="AD4" s="327"/>
      <c r="AE4" s="327"/>
      <c r="AF4" s="327"/>
      <c r="AG4" s="327"/>
      <c r="AH4" s="327"/>
      <c r="AI4" s="327"/>
      <c r="AJ4" s="327"/>
      <c r="AK4" s="327"/>
      <c r="AL4" s="327"/>
      <c r="AM4" s="193"/>
      <c r="AN4" s="194"/>
      <c r="AO4" s="70"/>
      <c r="AR4" s="70"/>
    </row>
    <row r="5" spans="2:44" ht="16.5" customHeight="1" thickBot="1" x14ac:dyDescent="0.3">
      <c r="B5" s="395" t="s">
        <v>30</v>
      </c>
      <c r="C5" s="396" t="s">
        <v>31</v>
      </c>
      <c r="D5" s="396" t="s">
        <v>32</v>
      </c>
      <c r="E5" s="396" t="s">
        <v>33</v>
      </c>
      <c r="F5" s="396" t="s">
        <v>34</v>
      </c>
      <c r="G5" s="396" t="s">
        <v>35</v>
      </c>
      <c r="H5" s="396" t="s">
        <v>36</v>
      </c>
      <c r="Q5" s="420"/>
      <c r="R5" s="420"/>
      <c r="U5" s="70"/>
      <c r="V5" s="420"/>
      <c r="W5" s="420"/>
      <c r="Z5" s="70"/>
      <c r="AA5" s="420"/>
      <c r="AB5" s="420"/>
      <c r="AE5" s="70"/>
      <c r="AF5" s="420"/>
      <c r="AG5" s="420"/>
      <c r="AJ5" s="70"/>
      <c r="AK5" s="420"/>
      <c r="AL5" s="420"/>
      <c r="AO5" s="70"/>
      <c r="AR5" s="70"/>
    </row>
    <row r="6" spans="2:44" ht="15" customHeight="1" x14ac:dyDescent="0.25">
      <c r="B6" s="400">
        <v>21</v>
      </c>
      <c r="C6" s="416">
        <v>22</v>
      </c>
      <c r="D6" s="416">
        <v>23</v>
      </c>
      <c r="E6" s="416">
        <v>24</v>
      </c>
      <c r="F6" s="443">
        <v>25</v>
      </c>
      <c r="G6" s="416">
        <v>26</v>
      </c>
      <c r="H6" s="416">
        <v>27</v>
      </c>
      <c r="L6" s="320" t="s">
        <v>908</v>
      </c>
      <c r="M6" s="321"/>
      <c r="Q6" s="295" t="s">
        <v>909</v>
      </c>
      <c r="R6" s="296"/>
      <c r="S6" s="296"/>
      <c r="T6" s="296"/>
      <c r="U6" s="296"/>
      <c r="V6" s="296"/>
      <c r="W6" s="297"/>
      <c r="Z6" s="3"/>
      <c r="AA6" s="328" t="s">
        <v>910</v>
      </c>
      <c r="AB6" s="329"/>
      <c r="AC6" s="329"/>
      <c r="AD6" s="329"/>
      <c r="AE6" s="329"/>
      <c r="AF6" s="329"/>
      <c r="AG6" s="330"/>
      <c r="AJ6" s="3"/>
      <c r="AK6" s="290" t="s">
        <v>911</v>
      </c>
      <c r="AL6" s="291"/>
      <c r="AO6" s="3"/>
      <c r="AR6" s="3"/>
    </row>
    <row r="7" spans="2:44" ht="15" customHeight="1" thickBot="1" x14ac:dyDescent="0.3">
      <c r="B7" s="400">
        <v>28</v>
      </c>
      <c r="C7" s="416">
        <v>29</v>
      </c>
      <c r="D7" s="416">
        <v>30</v>
      </c>
      <c r="E7" s="416">
        <v>1</v>
      </c>
      <c r="F7" s="443">
        <v>2</v>
      </c>
      <c r="G7" s="454">
        <f t="shared" ref="D7:H10" si="0">F7+1</f>
        <v>3</v>
      </c>
      <c r="H7" s="403">
        <f t="shared" si="0"/>
        <v>4</v>
      </c>
      <c r="L7" s="322"/>
      <c r="M7" s="323"/>
      <c r="Q7" s="298"/>
      <c r="R7" s="299"/>
      <c r="S7" s="299"/>
      <c r="T7" s="299"/>
      <c r="U7" s="299"/>
      <c r="V7" s="299"/>
      <c r="W7" s="300"/>
      <c r="Z7" s="3"/>
      <c r="AA7" s="331"/>
      <c r="AB7" s="332"/>
      <c r="AC7" s="332"/>
      <c r="AD7" s="332"/>
      <c r="AE7" s="332"/>
      <c r="AF7" s="332"/>
      <c r="AG7" s="333"/>
      <c r="AJ7" s="3"/>
      <c r="AK7" s="292"/>
      <c r="AL7" s="293"/>
      <c r="AO7" s="3"/>
      <c r="AR7" s="3"/>
    </row>
    <row r="8" spans="2:44" ht="15" customHeight="1" thickBot="1" x14ac:dyDescent="0.3">
      <c r="B8" s="400">
        <v>5</v>
      </c>
      <c r="C8" s="416">
        <f>B8+1</f>
        <v>6</v>
      </c>
      <c r="D8" s="416">
        <f t="shared" si="0"/>
        <v>7</v>
      </c>
      <c r="E8" s="416">
        <f t="shared" si="0"/>
        <v>8</v>
      </c>
      <c r="F8" s="443">
        <f t="shared" si="0"/>
        <v>9</v>
      </c>
      <c r="G8" s="471">
        <f t="shared" si="0"/>
        <v>10</v>
      </c>
      <c r="H8" s="403">
        <f t="shared" si="0"/>
        <v>11</v>
      </c>
      <c r="L8" s="294" t="s">
        <v>546</v>
      </c>
      <c r="M8" s="294"/>
      <c r="N8" s="249" t="s">
        <v>896</v>
      </c>
      <c r="O8" s="250"/>
      <c r="Q8" s="294" t="s">
        <v>546</v>
      </c>
      <c r="R8" s="294"/>
      <c r="S8" s="249" t="s">
        <v>896</v>
      </c>
      <c r="T8" s="250"/>
      <c r="U8" s="4"/>
      <c r="V8" s="294" t="s">
        <v>546</v>
      </c>
      <c r="W8" s="294"/>
      <c r="X8" s="249" t="s">
        <v>896</v>
      </c>
      <c r="Y8" s="250"/>
      <c r="Z8" s="4"/>
      <c r="AA8" s="294" t="s">
        <v>50</v>
      </c>
      <c r="AB8" s="294"/>
      <c r="AC8" s="249" t="s">
        <v>896</v>
      </c>
      <c r="AD8" s="250"/>
      <c r="AE8" s="4"/>
      <c r="AF8" s="294" t="s">
        <v>50</v>
      </c>
      <c r="AG8" s="294"/>
      <c r="AH8" s="249" t="s">
        <v>896</v>
      </c>
      <c r="AI8" s="250"/>
      <c r="AJ8" s="4"/>
      <c r="AK8" s="294" t="s">
        <v>546</v>
      </c>
      <c r="AL8" s="294"/>
      <c r="AM8" s="249" t="s">
        <v>896</v>
      </c>
      <c r="AN8" s="250"/>
      <c r="AO8" s="4"/>
      <c r="AR8" s="4"/>
    </row>
    <row r="9" spans="2:44" ht="15" customHeight="1" thickBot="1" x14ac:dyDescent="0.3">
      <c r="B9" s="400">
        <f t="shared" ref="B9:B10" si="1">B8+7</f>
        <v>12</v>
      </c>
      <c r="C9" s="416">
        <f>B9+1</f>
        <v>13</v>
      </c>
      <c r="D9" s="416">
        <f t="shared" si="0"/>
        <v>14</v>
      </c>
      <c r="E9" s="443">
        <f t="shared" si="0"/>
        <v>15</v>
      </c>
      <c r="F9" s="416">
        <f t="shared" si="0"/>
        <v>16</v>
      </c>
      <c r="G9" s="472">
        <f t="shared" si="0"/>
        <v>17</v>
      </c>
      <c r="H9" s="403">
        <f t="shared" si="0"/>
        <v>18</v>
      </c>
      <c r="L9" s="421" t="s">
        <v>547</v>
      </c>
      <c r="M9" s="418" t="s">
        <v>548</v>
      </c>
      <c r="N9" s="251"/>
      <c r="O9" s="252"/>
      <c r="Q9" s="421" t="s">
        <v>547</v>
      </c>
      <c r="R9" s="418" t="s">
        <v>548</v>
      </c>
      <c r="S9" s="251"/>
      <c r="T9" s="252"/>
      <c r="U9" s="70"/>
      <c r="V9" s="421" t="s">
        <v>547</v>
      </c>
      <c r="W9" s="418" t="s">
        <v>548</v>
      </c>
      <c r="X9" s="251"/>
      <c r="Y9" s="252"/>
      <c r="Z9" s="70"/>
      <c r="AA9" s="421" t="s">
        <v>547</v>
      </c>
      <c r="AB9" s="418" t="s">
        <v>548</v>
      </c>
      <c r="AC9" s="251"/>
      <c r="AD9" s="252"/>
      <c r="AE9" s="70"/>
      <c r="AF9" s="430" t="s">
        <v>547</v>
      </c>
      <c r="AG9" s="431" t="s">
        <v>548</v>
      </c>
      <c r="AH9" s="251"/>
      <c r="AI9" s="252"/>
      <c r="AJ9" s="70"/>
      <c r="AK9" s="421" t="s">
        <v>547</v>
      </c>
      <c r="AL9" s="418" t="s">
        <v>548</v>
      </c>
      <c r="AM9" s="251"/>
      <c r="AN9" s="252"/>
      <c r="AO9" s="70"/>
      <c r="AR9" s="70"/>
    </row>
    <row r="10" spans="2:44" ht="15" customHeight="1" thickBot="1" x14ac:dyDescent="0.3">
      <c r="B10" s="400">
        <f t="shared" si="1"/>
        <v>19</v>
      </c>
      <c r="C10" s="400">
        <f>B10+1</f>
        <v>20</v>
      </c>
      <c r="D10" s="416">
        <f t="shared" si="0"/>
        <v>21</v>
      </c>
      <c r="E10" s="416">
        <f t="shared" si="0"/>
        <v>22</v>
      </c>
      <c r="F10" s="416">
        <f t="shared" si="0"/>
        <v>23</v>
      </c>
      <c r="G10" s="442">
        <f t="shared" si="0"/>
        <v>24</v>
      </c>
      <c r="H10" s="416">
        <f t="shared" si="0"/>
        <v>25</v>
      </c>
      <c r="L10" s="247" t="s">
        <v>686</v>
      </c>
      <c r="M10" s="248"/>
      <c r="N10" s="253"/>
      <c r="O10" s="254"/>
      <c r="Q10" s="262" t="s">
        <v>560</v>
      </c>
      <c r="R10" s="263"/>
      <c r="S10" s="253"/>
      <c r="T10" s="254"/>
      <c r="V10" s="262" t="s">
        <v>561</v>
      </c>
      <c r="W10" s="263"/>
      <c r="X10" s="253"/>
      <c r="Y10" s="254"/>
      <c r="AA10" s="260" t="s">
        <v>562</v>
      </c>
      <c r="AB10" s="261"/>
      <c r="AC10" s="253"/>
      <c r="AD10" s="254"/>
      <c r="AF10" s="266" t="s">
        <v>808</v>
      </c>
      <c r="AG10" s="267"/>
      <c r="AH10" s="253"/>
      <c r="AI10" s="254"/>
      <c r="AK10" s="264" t="s">
        <v>563</v>
      </c>
      <c r="AL10" s="265"/>
      <c r="AM10" s="253"/>
      <c r="AN10" s="254"/>
    </row>
    <row r="11" spans="2:44" ht="15" customHeight="1" x14ac:dyDescent="0.25">
      <c r="B11" s="400">
        <v>26</v>
      </c>
      <c r="C11" s="416">
        <v>27</v>
      </c>
      <c r="D11" s="416">
        <v>28</v>
      </c>
      <c r="E11" s="416">
        <v>29</v>
      </c>
      <c r="F11" s="416">
        <v>30</v>
      </c>
      <c r="G11" s="416">
        <v>31</v>
      </c>
      <c r="H11" s="416"/>
      <c r="L11" s="437" t="s">
        <v>687</v>
      </c>
      <c r="M11" s="458">
        <v>579</v>
      </c>
      <c r="N11" s="184"/>
      <c r="O11" s="185">
        <f>IF(N11="",0,IF(N11="●",M11,0))</f>
        <v>0</v>
      </c>
      <c r="P11" s="147"/>
      <c r="Q11" s="426" t="s">
        <v>0</v>
      </c>
      <c r="R11" s="460">
        <v>37</v>
      </c>
      <c r="S11" s="184"/>
      <c r="T11" s="185">
        <f>IF(S11="",0,IF(S11="●",R11,0))</f>
        <v>0</v>
      </c>
      <c r="V11" s="426" t="s">
        <v>4</v>
      </c>
      <c r="W11" s="461">
        <v>275</v>
      </c>
      <c r="X11" s="184"/>
      <c r="Y11" s="185">
        <f>IF(X11="",0,IF(X11="●",W11,0))</f>
        <v>0</v>
      </c>
      <c r="AA11" s="425" t="s">
        <v>564</v>
      </c>
      <c r="AB11" s="465">
        <v>845</v>
      </c>
      <c r="AC11" s="184"/>
      <c r="AD11" s="185">
        <f>IF(AC11="",0,IF(AC11="●",AB11,0))</f>
        <v>0</v>
      </c>
      <c r="AF11" s="445" t="s">
        <v>853</v>
      </c>
      <c r="AG11" s="483">
        <v>330</v>
      </c>
      <c r="AH11" s="184"/>
      <c r="AI11" s="185">
        <f>IF(AH11="",0,IF(AH11="●",AG11,0))</f>
        <v>0</v>
      </c>
      <c r="AK11" s="422" t="s">
        <v>27</v>
      </c>
      <c r="AL11" s="467">
        <v>654</v>
      </c>
      <c r="AM11" s="195"/>
      <c r="AN11" s="185">
        <f>IF(AM11="",0,IF(AM11="●",AL11,0))</f>
        <v>0</v>
      </c>
      <c r="AO11" s="15"/>
      <c r="AR11" s="15"/>
    </row>
    <row r="12" spans="2:44" ht="16.5" customHeight="1" thickBot="1" x14ac:dyDescent="0.3">
      <c r="B12" s="455"/>
      <c r="C12" s="456"/>
      <c r="D12" s="456"/>
      <c r="E12" s="456"/>
      <c r="F12" s="456"/>
      <c r="G12" s="456"/>
      <c r="H12" s="456"/>
      <c r="L12" s="437" t="s">
        <v>688</v>
      </c>
      <c r="M12" s="458">
        <v>402</v>
      </c>
      <c r="N12" s="184"/>
      <c r="O12" s="186">
        <f t="shared" ref="O12:O44" si="2">IF(N12="",0,IF(N12="●",M12,0))</f>
        <v>0</v>
      </c>
      <c r="P12" s="147"/>
      <c r="Q12" s="426" t="s">
        <v>565</v>
      </c>
      <c r="R12" s="460">
        <v>48</v>
      </c>
      <c r="S12" s="184"/>
      <c r="T12" s="186">
        <f t="shared" ref="T12:T63" si="3">IF(S12="",0,IF(S12="●",R12,0))</f>
        <v>0</v>
      </c>
      <c r="V12" s="426" t="s">
        <v>890</v>
      </c>
      <c r="W12" s="461">
        <v>62</v>
      </c>
      <c r="X12" s="184"/>
      <c r="Y12" s="185">
        <f t="shared" ref="Y12:Y53" si="4">IF(X12="",0,IF(X12="●",W12,0))</f>
        <v>0</v>
      </c>
      <c r="AA12" s="425" t="s">
        <v>566</v>
      </c>
      <c r="AB12" s="465">
        <v>477</v>
      </c>
      <c r="AC12" s="184"/>
      <c r="AD12" s="186">
        <f t="shared" ref="AD12:AD34" si="5">IF(AC12="",0,IF(AC12="●",AB12,0))</f>
        <v>0</v>
      </c>
      <c r="AF12" s="445" t="s">
        <v>854</v>
      </c>
      <c r="AG12" s="483">
        <v>347</v>
      </c>
      <c r="AH12" s="179"/>
      <c r="AI12" s="186">
        <f t="shared" ref="AI12:AI53" si="6">IF(AH12="",0,IF(AH12="●",AG12,0))</f>
        <v>0</v>
      </c>
      <c r="AK12" s="422" t="s">
        <v>567</v>
      </c>
      <c r="AL12" s="467">
        <v>568</v>
      </c>
      <c r="AM12" s="195"/>
      <c r="AN12" s="186">
        <f t="shared" ref="AN12:AN34" si="7">IF(AM12="",0,IF(AM12="●",AL12,0))</f>
        <v>0</v>
      </c>
      <c r="AO12" s="15"/>
      <c r="AR12" s="15"/>
    </row>
    <row r="13" spans="2:44" ht="16.5" customHeight="1" thickBot="1" x14ac:dyDescent="0.3">
      <c r="B13" s="317" t="s">
        <v>432</v>
      </c>
      <c r="C13" s="318"/>
      <c r="D13" s="318"/>
      <c r="E13" s="318"/>
      <c r="F13" s="318"/>
      <c r="G13" s="318"/>
      <c r="H13" s="319"/>
      <c r="L13" s="437" t="s">
        <v>689</v>
      </c>
      <c r="M13" s="458">
        <v>243</v>
      </c>
      <c r="N13" s="179"/>
      <c r="O13" s="186">
        <f t="shared" si="2"/>
        <v>0</v>
      </c>
      <c r="P13" s="147"/>
      <c r="Q13" s="426" t="s">
        <v>568</v>
      </c>
      <c r="R13" s="460">
        <v>48</v>
      </c>
      <c r="S13" s="179"/>
      <c r="T13" s="186">
        <f t="shared" si="3"/>
        <v>0</v>
      </c>
      <c r="V13" s="426" t="s">
        <v>862</v>
      </c>
      <c r="W13" s="461">
        <v>112</v>
      </c>
      <c r="X13" s="176"/>
      <c r="Y13" s="185">
        <f t="shared" si="4"/>
        <v>0</v>
      </c>
      <c r="AA13" s="447" t="s">
        <v>887</v>
      </c>
      <c r="AB13" s="457">
        <v>355</v>
      </c>
      <c r="AC13" s="179"/>
      <c r="AD13" s="186">
        <f t="shared" si="5"/>
        <v>0</v>
      </c>
      <c r="AF13" s="445" t="s">
        <v>855</v>
      </c>
      <c r="AG13" s="483">
        <v>130</v>
      </c>
      <c r="AH13" s="179"/>
      <c r="AI13" s="186">
        <f t="shared" si="6"/>
        <v>0</v>
      </c>
      <c r="AK13" s="422" t="s">
        <v>26</v>
      </c>
      <c r="AL13" s="467">
        <v>499</v>
      </c>
      <c r="AM13" s="195"/>
      <c r="AN13" s="186">
        <f t="shared" si="7"/>
        <v>0</v>
      </c>
      <c r="AO13" s="15"/>
      <c r="AR13" s="15"/>
    </row>
    <row r="14" spans="2:44" ht="17.25" customHeight="1" x14ac:dyDescent="0.25">
      <c r="B14" s="312"/>
      <c r="C14" s="312"/>
      <c r="D14" s="312"/>
      <c r="E14" s="312"/>
      <c r="F14" s="312"/>
      <c r="G14" s="312"/>
      <c r="H14" s="312"/>
      <c r="L14" s="437" t="s">
        <v>690</v>
      </c>
      <c r="M14" s="458">
        <v>143</v>
      </c>
      <c r="N14" s="179"/>
      <c r="O14" s="186">
        <f t="shared" si="2"/>
        <v>0</v>
      </c>
      <c r="P14" s="147"/>
      <c r="Q14" s="426" t="s">
        <v>539</v>
      </c>
      <c r="R14" s="460">
        <v>121</v>
      </c>
      <c r="S14" s="176"/>
      <c r="T14" s="186">
        <f t="shared" si="3"/>
        <v>0</v>
      </c>
      <c r="V14" s="426" t="s">
        <v>10</v>
      </c>
      <c r="W14" s="461">
        <v>182</v>
      </c>
      <c r="X14" s="179"/>
      <c r="Y14" s="185">
        <f t="shared" si="4"/>
        <v>0</v>
      </c>
      <c r="AA14" s="425" t="s">
        <v>569</v>
      </c>
      <c r="AB14" s="465">
        <v>243</v>
      </c>
      <c r="AC14" s="179"/>
      <c r="AD14" s="186">
        <f t="shared" si="5"/>
        <v>0</v>
      </c>
      <c r="AF14" s="432" t="s">
        <v>442</v>
      </c>
      <c r="AG14" s="457">
        <v>207</v>
      </c>
      <c r="AH14" s="176"/>
      <c r="AI14" s="185">
        <f t="shared" si="6"/>
        <v>0</v>
      </c>
      <c r="AJ14" s="15"/>
      <c r="AK14" s="422" t="s">
        <v>28</v>
      </c>
      <c r="AL14" s="467">
        <v>534</v>
      </c>
      <c r="AM14" s="195"/>
      <c r="AN14" s="186">
        <f t="shared" si="7"/>
        <v>0</v>
      </c>
      <c r="AO14" s="15"/>
      <c r="AR14" s="15"/>
    </row>
    <row r="15" spans="2:44" ht="17.25" customHeight="1" thickBot="1" x14ac:dyDescent="0.3">
      <c r="B15" s="313"/>
      <c r="C15" s="313"/>
      <c r="D15" s="313"/>
      <c r="E15" s="313"/>
      <c r="F15" s="313"/>
      <c r="G15" s="313"/>
      <c r="H15" s="313"/>
      <c r="L15" s="437" t="s">
        <v>691</v>
      </c>
      <c r="M15" s="458">
        <v>142</v>
      </c>
      <c r="N15" s="176"/>
      <c r="O15" s="186">
        <f t="shared" si="2"/>
        <v>0</v>
      </c>
      <c r="P15" s="147"/>
      <c r="Q15" s="426" t="s">
        <v>5</v>
      </c>
      <c r="R15" s="460">
        <v>111</v>
      </c>
      <c r="S15" s="176"/>
      <c r="T15" s="186">
        <f t="shared" si="3"/>
        <v>0</v>
      </c>
      <c r="V15" s="426" t="s">
        <v>11</v>
      </c>
      <c r="W15" s="461">
        <v>85</v>
      </c>
      <c r="X15" s="179"/>
      <c r="Y15" s="185">
        <f t="shared" si="4"/>
        <v>0</v>
      </c>
      <c r="AA15" s="425" t="s">
        <v>570</v>
      </c>
      <c r="AB15" s="465">
        <v>94</v>
      </c>
      <c r="AC15" s="179"/>
      <c r="AD15" s="186">
        <f t="shared" si="5"/>
        <v>0</v>
      </c>
      <c r="AF15" s="432" t="s">
        <v>443</v>
      </c>
      <c r="AG15" s="457">
        <v>181</v>
      </c>
      <c r="AH15" s="184"/>
      <c r="AI15" s="186">
        <f t="shared" si="6"/>
        <v>0</v>
      </c>
      <c r="AJ15" s="68"/>
      <c r="AK15" s="446" t="s">
        <v>822</v>
      </c>
      <c r="AL15" s="468">
        <v>701</v>
      </c>
      <c r="AM15" s="179"/>
      <c r="AN15" s="186">
        <f t="shared" si="7"/>
        <v>0</v>
      </c>
      <c r="AO15" s="15"/>
      <c r="AR15" s="15"/>
    </row>
    <row r="16" spans="2:44" ht="16.5" customHeight="1" x14ac:dyDescent="0.25">
      <c r="I16" s="249" t="s">
        <v>893</v>
      </c>
      <c r="J16" s="250"/>
      <c r="L16" s="437" t="s">
        <v>692</v>
      </c>
      <c r="M16" s="458">
        <v>85</v>
      </c>
      <c r="N16" s="179"/>
      <c r="O16" s="186">
        <f t="shared" si="2"/>
        <v>0</v>
      </c>
      <c r="P16" s="147"/>
      <c r="Q16" s="426" t="s">
        <v>573</v>
      </c>
      <c r="R16" s="460">
        <v>69</v>
      </c>
      <c r="S16" s="179"/>
      <c r="T16" s="186">
        <f t="shared" si="3"/>
        <v>0</v>
      </c>
      <c r="V16" s="427" t="s">
        <v>12</v>
      </c>
      <c r="W16" s="461">
        <v>70</v>
      </c>
      <c r="X16" s="179"/>
      <c r="Y16" s="185">
        <f t="shared" si="4"/>
        <v>0</v>
      </c>
      <c r="AA16" s="425" t="s">
        <v>571</v>
      </c>
      <c r="AB16" s="465">
        <v>57</v>
      </c>
      <c r="AC16" s="176"/>
      <c r="AD16" s="186">
        <f t="shared" si="5"/>
        <v>0</v>
      </c>
      <c r="AF16" s="432" t="s">
        <v>444</v>
      </c>
      <c r="AG16" s="457">
        <v>153</v>
      </c>
      <c r="AH16" s="184"/>
      <c r="AI16" s="186">
        <f t="shared" si="6"/>
        <v>0</v>
      </c>
      <c r="AJ16" s="68"/>
      <c r="AK16" s="422" t="s">
        <v>572</v>
      </c>
      <c r="AL16" s="467">
        <v>412</v>
      </c>
      <c r="AM16" s="176"/>
      <c r="AN16" s="186">
        <f t="shared" si="7"/>
        <v>0</v>
      </c>
      <c r="AR16" s="15"/>
    </row>
    <row r="17" spans="2:44" ht="16.5" customHeight="1" thickBot="1" x14ac:dyDescent="0.3">
      <c r="I17" s="251"/>
      <c r="J17" s="252"/>
      <c r="L17" s="437" t="s">
        <v>693</v>
      </c>
      <c r="M17" s="458">
        <v>391</v>
      </c>
      <c r="N17" s="184"/>
      <c r="O17" s="186">
        <f t="shared" si="2"/>
        <v>0</v>
      </c>
      <c r="P17" s="147"/>
      <c r="Q17" s="426" t="s">
        <v>3</v>
      </c>
      <c r="R17" s="460">
        <v>48</v>
      </c>
      <c r="S17" s="184"/>
      <c r="T17" s="186">
        <f t="shared" si="3"/>
        <v>0</v>
      </c>
      <c r="V17" s="428" t="s">
        <v>574</v>
      </c>
      <c r="W17" s="461">
        <v>39</v>
      </c>
      <c r="X17" s="184"/>
      <c r="Y17" s="185">
        <f t="shared" si="4"/>
        <v>0</v>
      </c>
      <c r="AA17" s="447" t="s">
        <v>888</v>
      </c>
      <c r="AB17" s="457">
        <v>1293</v>
      </c>
      <c r="AC17" s="176"/>
      <c r="AD17" s="186">
        <f t="shared" si="5"/>
        <v>0</v>
      </c>
      <c r="AF17" s="432" t="s">
        <v>445</v>
      </c>
      <c r="AG17" s="457">
        <v>141</v>
      </c>
      <c r="AH17" s="176"/>
      <c r="AI17" s="186">
        <f t="shared" si="6"/>
        <v>0</v>
      </c>
      <c r="AJ17" s="68"/>
      <c r="AK17" s="422" t="s">
        <v>24</v>
      </c>
      <c r="AL17" s="467">
        <v>384</v>
      </c>
      <c r="AM17" s="195"/>
      <c r="AN17" s="186">
        <f t="shared" si="7"/>
        <v>0</v>
      </c>
      <c r="AR17" s="15"/>
    </row>
    <row r="18" spans="2:44" ht="16.5" customHeight="1" thickBot="1" x14ac:dyDescent="0.3">
      <c r="B18" s="324" t="s">
        <v>151</v>
      </c>
      <c r="C18" s="325"/>
      <c r="D18" s="325"/>
      <c r="E18" s="325"/>
      <c r="F18" s="325"/>
      <c r="G18" s="325"/>
      <c r="H18" s="326"/>
      <c r="I18" s="253"/>
      <c r="J18" s="254"/>
      <c r="L18" s="247" t="s">
        <v>694</v>
      </c>
      <c r="M18" s="248"/>
      <c r="N18" s="187"/>
      <c r="O18" s="188"/>
      <c r="P18" s="147"/>
      <c r="Q18" s="426" t="s">
        <v>6</v>
      </c>
      <c r="R18" s="460">
        <v>15</v>
      </c>
      <c r="S18" s="184"/>
      <c r="T18" s="186">
        <f t="shared" si="3"/>
        <v>0</v>
      </c>
      <c r="V18" s="262" t="s">
        <v>576</v>
      </c>
      <c r="W18" s="263"/>
      <c r="X18" s="187"/>
      <c r="Y18" s="188"/>
      <c r="AA18" s="425" t="s">
        <v>575</v>
      </c>
      <c r="AB18" s="465">
        <v>639</v>
      </c>
      <c r="AC18" s="184"/>
      <c r="AD18" s="186">
        <f t="shared" si="5"/>
        <v>0</v>
      </c>
      <c r="AF18" s="432" t="s">
        <v>446</v>
      </c>
      <c r="AG18" s="457">
        <v>136</v>
      </c>
      <c r="AH18" s="184"/>
      <c r="AI18" s="186">
        <f t="shared" si="6"/>
        <v>0</v>
      </c>
      <c r="AJ18" s="68"/>
      <c r="AK18" s="422" t="s">
        <v>577</v>
      </c>
      <c r="AL18" s="467">
        <v>408</v>
      </c>
      <c r="AM18" s="195"/>
      <c r="AN18" s="186">
        <f t="shared" si="7"/>
        <v>0</v>
      </c>
      <c r="AR18" s="15"/>
    </row>
    <row r="19" spans="2:44" ht="16.5" customHeight="1" x14ac:dyDescent="0.25">
      <c r="B19" s="304" t="s">
        <v>686</v>
      </c>
      <c r="C19" s="305"/>
      <c r="D19" s="305"/>
      <c r="E19" s="305"/>
      <c r="F19" s="306"/>
      <c r="G19" s="307">
        <f>SUM(M11:M17)</f>
        <v>1985</v>
      </c>
      <c r="H19" s="308"/>
      <c r="I19" s="176"/>
      <c r="J19" s="177">
        <f>IF(I19="",0,IF(I19="●",G19,0))</f>
        <v>0</v>
      </c>
      <c r="L19" s="437" t="s">
        <v>695</v>
      </c>
      <c r="M19" s="458">
        <v>415</v>
      </c>
      <c r="N19" s="184"/>
      <c r="O19" s="186">
        <f t="shared" si="2"/>
        <v>0</v>
      </c>
      <c r="Q19" s="262" t="s">
        <v>587</v>
      </c>
      <c r="R19" s="263"/>
      <c r="S19" s="187"/>
      <c r="T19" s="188"/>
      <c r="V19" s="426" t="s">
        <v>7</v>
      </c>
      <c r="W19" s="460">
        <v>485</v>
      </c>
      <c r="X19" s="184"/>
      <c r="Y19" s="185">
        <f t="shared" si="4"/>
        <v>0</v>
      </c>
      <c r="AA19" s="425" t="s">
        <v>578</v>
      </c>
      <c r="AB19" s="465">
        <v>362</v>
      </c>
      <c r="AC19" s="179"/>
      <c r="AD19" s="186">
        <f t="shared" si="5"/>
        <v>0</v>
      </c>
      <c r="AF19" s="432" t="s">
        <v>447</v>
      </c>
      <c r="AG19" s="457">
        <v>104</v>
      </c>
      <c r="AH19" s="176"/>
      <c r="AI19" s="186">
        <f t="shared" si="6"/>
        <v>0</v>
      </c>
      <c r="AJ19" s="69"/>
      <c r="AK19" s="422" t="s">
        <v>25</v>
      </c>
      <c r="AL19" s="467">
        <v>357</v>
      </c>
      <c r="AM19" s="195"/>
      <c r="AN19" s="186">
        <f t="shared" si="7"/>
        <v>0</v>
      </c>
      <c r="AR19" s="15"/>
    </row>
    <row r="20" spans="2:44" ht="16.5" customHeight="1" x14ac:dyDescent="0.25">
      <c r="B20" s="309" t="s">
        <v>720</v>
      </c>
      <c r="C20" s="310"/>
      <c r="D20" s="310"/>
      <c r="E20" s="310"/>
      <c r="F20" s="311"/>
      <c r="G20" s="255">
        <f>SUM(M19:M23)</f>
        <v>1298</v>
      </c>
      <c r="H20" s="256"/>
      <c r="I20" s="176"/>
      <c r="J20" s="178">
        <f t="shared" ref="J20:J39" si="8">IF(I20="",0,IF(I20="●",G20,0))</f>
        <v>0</v>
      </c>
      <c r="L20" s="437" t="s">
        <v>696</v>
      </c>
      <c r="M20" s="458">
        <v>161</v>
      </c>
      <c r="N20" s="184"/>
      <c r="O20" s="186">
        <f t="shared" si="2"/>
        <v>0</v>
      </c>
      <c r="P20" s="147"/>
      <c r="Q20" s="426" t="s">
        <v>15</v>
      </c>
      <c r="R20" s="460">
        <v>121</v>
      </c>
      <c r="S20" s="184"/>
      <c r="T20" s="186">
        <f t="shared" si="3"/>
        <v>0</v>
      </c>
      <c r="V20" s="426" t="s">
        <v>540</v>
      </c>
      <c r="W20" s="460">
        <v>307</v>
      </c>
      <c r="X20" s="179"/>
      <c r="Y20" s="185">
        <f t="shared" si="4"/>
        <v>0</v>
      </c>
      <c r="AA20" s="425" t="s">
        <v>580</v>
      </c>
      <c r="AB20" s="465">
        <v>279</v>
      </c>
      <c r="AC20" s="184"/>
      <c r="AD20" s="186">
        <f t="shared" si="5"/>
        <v>0</v>
      </c>
      <c r="AF20" s="432" t="s">
        <v>448</v>
      </c>
      <c r="AG20" s="457">
        <v>106</v>
      </c>
      <c r="AH20" s="184"/>
      <c r="AI20" s="186">
        <f t="shared" si="6"/>
        <v>0</v>
      </c>
      <c r="AJ20" s="68"/>
      <c r="AK20" s="422" t="s">
        <v>581</v>
      </c>
      <c r="AL20" s="467">
        <v>305</v>
      </c>
      <c r="AM20" s="195"/>
      <c r="AN20" s="186">
        <f t="shared" si="7"/>
        <v>0</v>
      </c>
      <c r="AR20" s="15"/>
    </row>
    <row r="21" spans="2:44" ht="16.5" customHeight="1" x14ac:dyDescent="0.25">
      <c r="B21" s="309" t="s">
        <v>700</v>
      </c>
      <c r="C21" s="310"/>
      <c r="D21" s="310"/>
      <c r="E21" s="310"/>
      <c r="F21" s="311"/>
      <c r="G21" s="255">
        <f>M25</f>
        <v>460</v>
      </c>
      <c r="H21" s="256"/>
      <c r="I21" s="176"/>
      <c r="J21" s="178">
        <f t="shared" si="8"/>
        <v>0</v>
      </c>
      <c r="L21" s="437" t="s">
        <v>697</v>
      </c>
      <c r="M21" s="458">
        <v>112</v>
      </c>
      <c r="N21" s="176"/>
      <c r="O21" s="186">
        <f t="shared" si="2"/>
        <v>0</v>
      </c>
      <c r="P21" s="147"/>
      <c r="Q21" s="426" t="s">
        <v>593</v>
      </c>
      <c r="R21" s="460">
        <v>109</v>
      </c>
      <c r="S21" s="184"/>
      <c r="T21" s="186">
        <f t="shared" si="3"/>
        <v>0</v>
      </c>
      <c r="V21" s="426" t="s">
        <v>8</v>
      </c>
      <c r="W21" s="460">
        <v>454</v>
      </c>
      <c r="X21" s="184"/>
      <c r="Y21" s="185">
        <f t="shared" si="4"/>
        <v>0</v>
      </c>
      <c r="AA21" s="425" t="s">
        <v>583</v>
      </c>
      <c r="AB21" s="465">
        <v>232</v>
      </c>
      <c r="AC21" s="184"/>
      <c r="AD21" s="186">
        <f t="shared" si="5"/>
        <v>0</v>
      </c>
      <c r="AF21" s="432" t="s">
        <v>449</v>
      </c>
      <c r="AG21" s="457">
        <v>95</v>
      </c>
      <c r="AH21" s="184"/>
      <c r="AI21" s="186">
        <f t="shared" si="6"/>
        <v>0</v>
      </c>
      <c r="AJ21" s="68"/>
      <c r="AK21" s="422" t="s">
        <v>29</v>
      </c>
      <c r="AL21" s="467">
        <v>296</v>
      </c>
      <c r="AM21" s="195"/>
      <c r="AN21" s="186">
        <f t="shared" si="7"/>
        <v>0</v>
      </c>
      <c r="AO21" s="15"/>
      <c r="AR21" s="15"/>
    </row>
    <row r="22" spans="2:44" ht="16.5" customHeight="1" x14ac:dyDescent="0.25">
      <c r="B22" s="334" t="s">
        <v>702</v>
      </c>
      <c r="C22" s="335"/>
      <c r="D22" s="335"/>
      <c r="E22" s="335"/>
      <c r="F22" s="336"/>
      <c r="G22" s="255">
        <f>SUM(M27:M44)</f>
        <v>4679</v>
      </c>
      <c r="H22" s="256"/>
      <c r="I22" s="179"/>
      <c r="J22" s="178">
        <f t="shared" si="8"/>
        <v>0</v>
      </c>
      <c r="L22" s="437" t="s">
        <v>698</v>
      </c>
      <c r="M22" s="458">
        <v>106</v>
      </c>
      <c r="N22" s="184"/>
      <c r="O22" s="186">
        <f t="shared" si="2"/>
        <v>0</v>
      </c>
      <c r="P22" s="147"/>
      <c r="Q22" s="426" t="s">
        <v>16</v>
      </c>
      <c r="R22" s="460">
        <v>106</v>
      </c>
      <c r="S22" s="184"/>
      <c r="T22" s="186">
        <f t="shared" si="3"/>
        <v>0</v>
      </c>
      <c r="V22" s="426" t="s">
        <v>585</v>
      </c>
      <c r="W22" s="460">
        <v>376</v>
      </c>
      <c r="X22" s="184"/>
      <c r="Y22" s="185">
        <f t="shared" si="4"/>
        <v>0</v>
      </c>
      <c r="AA22" s="425" t="s">
        <v>586</v>
      </c>
      <c r="AB22" s="465">
        <v>153</v>
      </c>
      <c r="AC22" s="184"/>
      <c r="AD22" s="186">
        <f t="shared" si="5"/>
        <v>0</v>
      </c>
      <c r="AF22" s="432" t="s">
        <v>450</v>
      </c>
      <c r="AG22" s="457">
        <v>91</v>
      </c>
      <c r="AH22" s="184"/>
      <c r="AI22" s="186">
        <f t="shared" si="6"/>
        <v>0</v>
      </c>
      <c r="AJ22" s="68"/>
      <c r="AK22" s="422" t="s">
        <v>42</v>
      </c>
      <c r="AL22" s="467">
        <v>224</v>
      </c>
      <c r="AM22" s="195"/>
      <c r="AN22" s="186">
        <f t="shared" si="7"/>
        <v>0</v>
      </c>
      <c r="AO22" s="15"/>
      <c r="AR22" s="15"/>
    </row>
    <row r="23" spans="2:44" ht="16.5" customHeight="1" thickBot="1" x14ac:dyDescent="0.3">
      <c r="B23" s="268" t="s">
        <v>560</v>
      </c>
      <c r="C23" s="269"/>
      <c r="D23" s="269"/>
      <c r="E23" s="269"/>
      <c r="F23" s="270"/>
      <c r="G23" s="255">
        <f>SUM(R11:R18)</f>
        <v>497</v>
      </c>
      <c r="H23" s="256"/>
      <c r="I23" s="176"/>
      <c r="J23" s="178">
        <f t="shared" si="8"/>
        <v>0</v>
      </c>
      <c r="L23" s="438" t="s">
        <v>699</v>
      </c>
      <c r="M23" s="458">
        <v>504</v>
      </c>
      <c r="N23" s="184"/>
      <c r="O23" s="186">
        <f t="shared" si="2"/>
        <v>0</v>
      </c>
      <c r="P23" s="147"/>
      <c r="Q23" s="426" t="s">
        <v>598</v>
      </c>
      <c r="R23" s="460">
        <v>29</v>
      </c>
      <c r="S23" s="184"/>
      <c r="T23" s="186">
        <f t="shared" si="3"/>
        <v>0</v>
      </c>
      <c r="V23" s="426" t="s">
        <v>863</v>
      </c>
      <c r="W23" s="461">
        <v>234</v>
      </c>
      <c r="X23" s="179"/>
      <c r="Y23" s="185">
        <f t="shared" si="4"/>
        <v>0</v>
      </c>
      <c r="AA23" s="425" t="s">
        <v>588</v>
      </c>
      <c r="AB23" s="465">
        <v>119</v>
      </c>
      <c r="AC23" s="184"/>
      <c r="AD23" s="186">
        <f t="shared" si="5"/>
        <v>0</v>
      </c>
      <c r="AF23" s="432" t="s">
        <v>451</v>
      </c>
      <c r="AG23" s="457">
        <v>79</v>
      </c>
      <c r="AH23" s="184"/>
      <c r="AI23" s="186">
        <f t="shared" si="6"/>
        <v>0</v>
      </c>
      <c r="AJ23" s="68"/>
      <c r="AK23" s="422" t="s">
        <v>589</v>
      </c>
      <c r="AL23" s="467">
        <v>167</v>
      </c>
      <c r="AM23" s="195"/>
      <c r="AN23" s="186">
        <f t="shared" si="7"/>
        <v>0</v>
      </c>
      <c r="AR23" s="15"/>
    </row>
    <row r="24" spans="2:44" ht="16.5" customHeight="1" x14ac:dyDescent="0.25">
      <c r="B24" s="268" t="s">
        <v>587</v>
      </c>
      <c r="C24" s="269"/>
      <c r="D24" s="269"/>
      <c r="E24" s="269"/>
      <c r="F24" s="270"/>
      <c r="G24" s="255">
        <f>SUM(R20:R34)</f>
        <v>803</v>
      </c>
      <c r="H24" s="256"/>
      <c r="I24" s="176"/>
      <c r="J24" s="178">
        <f t="shared" si="8"/>
        <v>0</v>
      </c>
      <c r="L24" s="247" t="s">
        <v>700</v>
      </c>
      <c r="M24" s="248"/>
      <c r="N24" s="187"/>
      <c r="O24" s="188"/>
      <c r="P24" s="147"/>
      <c r="Q24" s="426" t="s">
        <v>602</v>
      </c>
      <c r="R24" s="460">
        <v>27</v>
      </c>
      <c r="S24" s="184"/>
      <c r="T24" s="186">
        <f t="shared" si="3"/>
        <v>0</v>
      </c>
      <c r="V24" s="426" t="s">
        <v>9</v>
      </c>
      <c r="W24" s="460">
        <v>91</v>
      </c>
      <c r="X24" s="184"/>
      <c r="Y24" s="185">
        <f t="shared" si="4"/>
        <v>0</v>
      </c>
      <c r="AA24" s="260" t="s">
        <v>591</v>
      </c>
      <c r="AB24" s="261"/>
      <c r="AC24" s="187"/>
      <c r="AD24" s="188"/>
      <c r="AF24" s="432" t="s">
        <v>452</v>
      </c>
      <c r="AG24" s="457">
        <v>36</v>
      </c>
      <c r="AH24" s="184"/>
      <c r="AI24" s="186">
        <f t="shared" si="6"/>
        <v>0</v>
      </c>
      <c r="AJ24" s="68"/>
      <c r="AK24" s="422" t="s">
        <v>592</v>
      </c>
      <c r="AL24" s="467">
        <v>88</v>
      </c>
      <c r="AM24" s="195"/>
      <c r="AN24" s="186">
        <f t="shared" si="7"/>
        <v>0</v>
      </c>
      <c r="AR24" s="15"/>
    </row>
    <row r="25" spans="2:44" ht="16.5" customHeight="1" thickBot="1" x14ac:dyDescent="0.3">
      <c r="B25" s="268" t="s">
        <v>630</v>
      </c>
      <c r="C25" s="269"/>
      <c r="D25" s="269"/>
      <c r="E25" s="269"/>
      <c r="F25" s="270"/>
      <c r="G25" s="255">
        <f>SUM(R36:R47)</f>
        <v>1310</v>
      </c>
      <c r="H25" s="256"/>
      <c r="I25" s="176"/>
      <c r="J25" s="178">
        <f t="shared" si="8"/>
        <v>0</v>
      </c>
      <c r="L25" s="438" t="s">
        <v>701</v>
      </c>
      <c r="M25" s="459">
        <v>460</v>
      </c>
      <c r="N25" s="184"/>
      <c r="O25" s="186">
        <f t="shared" si="2"/>
        <v>0</v>
      </c>
      <c r="Q25" s="426" t="s">
        <v>2</v>
      </c>
      <c r="R25" s="460">
        <v>26</v>
      </c>
      <c r="S25" s="184"/>
      <c r="T25" s="186">
        <f t="shared" si="3"/>
        <v>0</v>
      </c>
      <c r="V25" s="426" t="s">
        <v>590</v>
      </c>
      <c r="W25" s="460">
        <v>67</v>
      </c>
      <c r="X25" s="184"/>
      <c r="Y25" s="185">
        <f t="shared" si="4"/>
        <v>0</v>
      </c>
      <c r="AA25" s="425" t="s">
        <v>595</v>
      </c>
      <c r="AB25" s="465">
        <v>293</v>
      </c>
      <c r="AC25" s="184"/>
      <c r="AD25" s="186">
        <f t="shared" si="5"/>
        <v>0</v>
      </c>
      <c r="AF25" s="432" t="s">
        <v>453</v>
      </c>
      <c r="AG25" s="457">
        <v>159</v>
      </c>
      <c r="AH25" s="184"/>
      <c r="AI25" s="186">
        <f t="shared" si="6"/>
        <v>0</v>
      </c>
      <c r="AJ25" s="68"/>
      <c r="AK25" s="422" t="s">
        <v>41</v>
      </c>
      <c r="AL25" s="467">
        <v>74</v>
      </c>
      <c r="AM25" s="195"/>
      <c r="AN25" s="186">
        <f t="shared" si="7"/>
        <v>0</v>
      </c>
      <c r="AR25" s="15"/>
    </row>
    <row r="26" spans="2:44" ht="16.5" customHeight="1" thickBot="1" x14ac:dyDescent="0.3">
      <c r="B26" s="268" t="s">
        <v>684</v>
      </c>
      <c r="C26" s="269"/>
      <c r="D26" s="269"/>
      <c r="E26" s="269"/>
      <c r="F26" s="270"/>
      <c r="G26" s="255">
        <f>SUM(R49:R63)</f>
        <v>1511</v>
      </c>
      <c r="H26" s="256"/>
      <c r="I26" s="176"/>
      <c r="J26" s="178">
        <f t="shared" si="8"/>
        <v>0</v>
      </c>
      <c r="L26" s="247" t="s">
        <v>702</v>
      </c>
      <c r="M26" s="248"/>
      <c r="N26" s="187"/>
      <c r="O26" s="188"/>
      <c r="Q26" s="426" t="s">
        <v>1</v>
      </c>
      <c r="R26" s="460">
        <v>19</v>
      </c>
      <c r="S26" s="184"/>
      <c r="T26" s="186">
        <f t="shared" si="3"/>
        <v>0</v>
      </c>
      <c r="V26" s="426" t="s">
        <v>594</v>
      </c>
      <c r="W26" s="460">
        <v>66</v>
      </c>
      <c r="X26" s="184"/>
      <c r="Y26" s="185">
        <f t="shared" si="4"/>
        <v>0</v>
      </c>
      <c r="AA26" s="425" t="s">
        <v>596</v>
      </c>
      <c r="AB26" s="465">
        <v>155</v>
      </c>
      <c r="AC26" s="184"/>
      <c r="AD26" s="186">
        <f t="shared" si="5"/>
        <v>0</v>
      </c>
      <c r="AF26" s="432" t="s">
        <v>544</v>
      </c>
      <c r="AG26" s="457">
        <v>59</v>
      </c>
      <c r="AH26" s="184"/>
      <c r="AI26" s="186">
        <f t="shared" si="6"/>
        <v>0</v>
      </c>
      <c r="AJ26" s="69"/>
      <c r="AK26" s="264" t="s">
        <v>597</v>
      </c>
      <c r="AL26" s="265"/>
      <c r="AM26" s="187"/>
      <c r="AN26" s="188"/>
      <c r="AO26" s="15"/>
      <c r="AR26" s="15"/>
    </row>
    <row r="27" spans="2:44" ht="16.5" customHeight="1" x14ac:dyDescent="0.25">
      <c r="B27" s="268" t="s">
        <v>561</v>
      </c>
      <c r="C27" s="269"/>
      <c r="D27" s="269"/>
      <c r="E27" s="269"/>
      <c r="F27" s="270"/>
      <c r="G27" s="255">
        <f>SUM(W11:W17)</f>
        <v>825</v>
      </c>
      <c r="H27" s="256"/>
      <c r="I27" s="176"/>
      <c r="J27" s="178">
        <f t="shared" si="8"/>
        <v>0</v>
      </c>
      <c r="L27" s="437" t="s">
        <v>703</v>
      </c>
      <c r="M27" s="481">
        <v>362</v>
      </c>
      <c r="N27" s="184"/>
      <c r="O27" s="186">
        <f t="shared" si="2"/>
        <v>0</v>
      </c>
      <c r="Q27" s="426" t="s">
        <v>607</v>
      </c>
      <c r="R27" s="460">
        <v>18</v>
      </c>
      <c r="S27" s="184"/>
      <c r="T27" s="186">
        <f t="shared" si="3"/>
        <v>0</v>
      </c>
      <c r="V27" s="262" t="s">
        <v>599</v>
      </c>
      <c r="W27" s="263"/>
      <c r="X27" s="187"/>
      <c r="Y27" s="188"/>
      <c r="AA27" s="425" t="s">
        <v>600</v>
      </c>
      <c r="AB27" s="465">
        <v>134</v>
      </c>
      <c r="AC27" s="184"/>
      <c r="AD27" s="186">
        <f t="shared" si="5"/>
        <v>0</v>
      </c>
      <c r="AF27" s="432" t="s">
        <v>454</v>
      </c>
      <c r="AG27" s="457">
        <v>132</v>
      </c>
      <c r="AH27" s="184"/>
      <c r="AI27" s="186">
        <f t="shared" si="6"/>
        <v>0</v>
      </c>
      <c r="AJ27" s="15"/>
      <c r="AK27" s="422" t="s">
        <v>601</v>
      </c>
      <c r="AL27" s="467">
        <v>546</v>
      </c>
      <c r="AM27" s="195"/>
      <c r="AN27" s="186">
        <f t="shared" si="7"/>
        <v>0</v>
      </c>
      <c r="AO27" s="15"/>
      <c r="AR27" s="15"/>
    </row>
    <row r="28" spans="2:44" ht="16.5" customHeight="1" x14ac:dyDescent="0.25">
      <c r="B28" s="257" t="s">
        <v>576</v>
      </c>
      <c r="C28" s="258"/>
      <c r="D28" s="258"/>
      <c r="E28" s="258"/>
      <c r="F28" s="259"/>
      <c r="G28" s="255">
        <f>SUM(W19:W26)</f>
        <v>2080</v>
      </c>
      <c r="H28" s="256"/>
      <c r="I28" s="179"/>
      <c r="J28" s="178">
        <f t="shared" si="8"/>
        <v>0</v>
      </c>
      <c r="L28" s="437" t="s">
        <v>704</v>
      </c>
      <c r="M28" s="481">
        <v>286</v>
      </c>
      <c r="N28" s="184"/>
      <c r="O28" s="186">
        <f t="shared" si="2"/>
        <v>0</v>
      </c>
      <c r="Q28" s="426" t="s">
        <v>609</v>
      </c>
      <c r="R28" s="460">
        <v>76</v>
      </c>
      <c r="S28" s="184"/>
      <c r="T28" s="186">
        <f t="shared" si="3"/>
        <v>0</v>
      </c>
      <c r="V28" s="426" t="s">
        <v>604</v>
      </c>
      <c r="W28" s="460">
        <v>434</v>
      </c>
      <c r="X28" s="184"/>
      <c r="Y28" s="185">
        <f t="shared" si="4"/>
        <v>0</v>
      </c>
      <c r="AA28" s="425" t="s">
        <v>864</v>
      </c>
      <c r="AB28" s="465">
        <v>92</v>
      </c>
      <c r="AC28" s="184"/>
      <c r="AD28" s="186">
        <f t="shared" si="5"/>
        <v>0</v>
      </c>
      <c r="AF28" s="432" t="s">
        <v>455</v>
      </c>
      <c r="AG28" s="457">
        <v>134</v>
      </c>
      <c r="AH28" s="184"/>
      <c r="AI28" s="186">
        <f t="shared" si="6"/>
        <v>0</v>
      </c>
      <c r="AJ28" s="15"/>
      <c r="AK28" s="422" t="s">
        <v>603</v>
      </c>
      <c r="AL28" s="467">
        <v>335</v>
      </c>
      <c r="AM28" s="195"/>
      <c r="AN28" s="186">
        <f t="shared" si="7"/>
        <v>0</v>
      </c>
      <c r="AR28" s="15"/>
    </row>
    <row r="29" spans="2:44" ht="16.5" customHeight="1" x14ac:dyDescent="0.25">
      <c r="B29" s="257" t="s">
        <v>599</v>
      </c>
      <c r="C29" s="258"/>
      <c r="D29" s="258"/>
      <c r="E29" s="258"/>
      <c r="F29" s="259"/>
      <c r="G29" s="255">
        <f>SUM(W28:W37)</f>
        <v>1896</v>
      </c>
      <c r="H29" s="256"/>
      <c r="I29" s="176"/>
      <c r="J29" s="178">
        <f t="shared" si="8"/>
        <v>0</v>
      </c>
      <c r="L29" s="437" t="s">
        <v>705</v>
      </c>
      <c r="M29" s="481">
        <v>248</v>
      </c>
      <c r="N29" s="184"/>
      <c r="O29" s="186">
        <f t="shared" si="2"/>
        <v>0</v>
      </c>
      <c r="Q29" s="426" t="s">
        <v>612</v>
      </c>
      <c r="R29" s="460">
        <v>75</v>
      </c>
      <c r="S29" s="184"/>
      <c r="T29" s="186">
        <f t="shared" si="3"/>
        <v>0</v>
      </c>
      <c r="V29" s="426" t="s">
        <v>21</v>
      </c>
      <c r="W29" s="460">
        <v>280</v>
      </c>
      <c r="X29" s="184"/>
      <c r="Y29" s="185">
        <f t="shared" si="4"/>
        <v>0</v>
      </c>
      <c r="AA29" s="425" t="s">
        <v>606</v>
      </c>
      <c r="AB29" s="465">
        <v>95</v>
      </c>
      <c r="AC29" s="184"/>
      <c r="AD29" s="186">
        <f t="shared" si="5"/>
        <v>0</v>
      </c>
      <c r="AF29" s="432" t="s">
        <v>456</v>
      </c>
      <c r="AG29" s="457">
        <v>68</v>
      </c>
      <c r="AH29" s="184"/>
      <c r="AI29" s="186">
        <f t="shared" si="6"/>
        <v>0</v>
      </c>
      <c r="AJ29" s="15"/>
      <c r="AK29" s="422" t="s">
        <v>605</v>
      </c>
      <c r="AL29" s="467">
        <v>315</v>
      </c>
      <c r="AM29" s="195"/>
      <c r="AN29" s="186">
        <f t="shared" si="7"/>
        <v>0</v>
      </c>
      <c r="AR29" s="15"/>
    </row>
    <row r="30" spans="2:44" ht="16.5" customHeight="1" x14ac:dyDescent="0.25">
      <c r="B30" s="257" t="s">
        <v>634</v>
      </c>
      <c r="C30" s="258"/>
      <c r="D30" s="258"/>
      <c r="E30" s="258"/>
      <c r="F30" s="259"/>
      <c r="G30" s="255">
        <f>SUM(W39:W53)</f>
        <v>1740</v>
      </c>
      <c r="H30" s="256"/>
      <c r="I30" s="176"/>
      <c r="J30" s="178">
        <f t="shared" si="8"/>
        <v>0</v>
      </c>
      <c r="L30" s="437" t="s">
        <v>706</v>
      </c>
      <c r="M30" s="481">
        <v>248</v>
      </c>
      <c r="N30" s="184"/>
      <c r="O30" s="186">
        <f t="shared" si="2"/>
        <v>0</v>
      </c>
      <c r="Q30" s="426" t="s">
        <v>616</v>
      </c>
      <c r="R30" s="460">
        <v>55</v>
      </c>
      <c r="S30" s="184"/>
      <c r="T30" s="186">
        <f t="shared" si="3"/>
        <v>0</v>
      </c>
      <c r="V30" s="426" t="s">
        <v>23</v>
      </c>
      <c r="W30" s="460">
        <v>246</v>
      </c>
      <c r="X30" s="184"/>
      <c r="Y30" s="185">
        <f t="shared" si="4"/>
        <v>0</v>
      </c>
      <c r="AA30" s="447" t="s">
        <v>865</v>
      </c>
      <c r="AB30" s="457">
        <v>215</v>
      </c>
      <c r="AC30" s="184"/>
      <c r="AD30" s="186">
        <f t="shared" si="5"/>
        <v>0</v>
      </c>
      <c r="AF30" s="432" t="s">
        <v>457</v>
      </c>
      <c r="AG30" s="457">
        <v>67</v>
      </c>
      <c r="AH30" s="184"/>
      <c r="AI30" s="186">
        <f t="shared" si="6"/>
        <v>0</v>
      </c>
      <c r="AJ30" s="15"/>
      <c r="AK30" s="422" t="s">
        <v>542</v>
      </c>
      <c r="AL30" s="467">
        <v>239</v>
      </c>
      <c r="AM30" s="195"/>
      <c r="AN30" s="186">
        <f t="shared" si="7"/>
        <v>0</v>
      </c>
      <c r="AR30" s="15"/>
    </row>
    <row r="31" spans="2:44" ht="16.5" customHeight="1" x14ac:dyDescent="0.25">
      <c r="B31" s="274" t="s">
        <v>562</v>
      </c>
      <c r="C31" s="275"/>
      <c r="D31" s="275"/>
      <c r="E31" s="275"/>
      <c r="F31" s="276"/>
      <c r="G31" s="255">
        <f>SUM(AB11:AB23)</f>
        <v>5148</v>
      </c>
      <c r="H31" s="256"/>
      <c r="I31" s="176"/>
      <c r="J31" s="178">
        <f t="shared" si="8"/>
        <v>0</v>
      </c>
      <c r="L31" s="437" t="s">
        <v>707</v>
      </c>
      <c r="M31" s="481">
        <v>66</v>
      </c>
      <c r="N31" s="184"/>
      <c r="O31" s="186">
        <f t="shared" si="2"/>
        <v>0</v>
      </c>
      <c r="Q31" s="426" t="s">
        <v>620</v>
      </c>
      <c r="R31" s="460">
        <v>35</v>
      </c>
      <c r="S31" s="184"/>
      <c r="T31" s="186">
        <f t="shared" si="3"/>
        <v>0</v>
      </c>
      <c r="V31" s="426" t="s">
        <v>20</v>
      </c>
      <c r="W31" s="460">
        <v>232</v>
      </c>
      <c r="X31" s="184"/>
      <c r="Y31" s="185">
        <f t="shared" si="4"/>
        <v>0</v>
      </c>
      <c r="AA31" s="425" t="s">
        <v>608</v>
      </c>
      <c r="AB31" s="465">
        <v>192</v>
      </c>
      <c r="AC31" s="184"/>
      <c r="AD31" s="186">
        <f t="shared" si="5"/>
        <v>0</v>
      </c>
      <c r="AF31" s="432" t="s">
        <v>458</v>
      </c>
      <c r="AG31" s="457">
        <v>73</v>
      </c>
      <c r="AH31" s="184"/>
      <c r="AI31" s="186">
        <f t="shared" si="6"/>
        <v>0</v>
      </c>
      <c r="AJ31" s="15"/>
      <c r="AK31" s="422" t="s">
        <v>541</v>
      </c>
      <c r="AL31" s="467">
        <v>188</v>
      </c>
      <c r="AM31" s="195"/>
      <c r="AN31" s="186">
        <f t="shared" si="7"/>
        <v>0</v>
      </c>
      <c r="AR31" s="15"/>
    </row>
    <row r="32" spans="2:44" ht="16.5" customHeight="1" x14ac:dyDescent="0.25">
      <c r="B32" s="274" t="s">
        <v>591</v>
      </c>
      <c r="C32" s="275"/>
      <c r="D32" s="275"/>
      <c r="E32" s="275"/>
      <c r="F32" s="276"/>
      <c r="G32" s="255">
        <f>SUM(AB25:AB34)</f>
        <v>1571</v>
      </c>
      <c r="H32" s="256"/>
      <c r="I32" s="179"/>
      <c r="J32" s="178">
        <f t="shared" si="8"/>
        <v>0</v>
      </c>
      <c r="L32" s="437" t="s">
        <v>708</v>
      </c>
      <c r="M32" s="481">
        <v>344</v>
      </c>
      <c r="N32" s="184"/>
      <c r="O32" s="186">
        <f t="shared" si="2"/>
        <v>0</v>
      </c>
      <c r="Q32" s="426" t="s">
        <v>13</v>
      </c>
      <c r="R32" s="460">
        <v>34</v>
      </c>
      <c r="S32" s="184"/>
      <c r="T32" s="186">
        <f t="shared" si="3"/>
        <v>0</v>
      </c>
      <c r="V32" s="426" t="s">
        <v>613</v>
      </c>
      <c r="W32" s="460">
        <v>195</v>
      </c>
      <c r="X32" s="184"/>
      <c r="Y32" s="185">
        <f t="shared" si="4"/>
        <v>0</v>
      </c>
      <c r="AA32" s="425" t="s">
        <v>610</v>
      </c>
      <c r="AB32" s="465">
        <v>127</v>
      </c>
      <c r="AC32" s="184"/>
      <c r="AD32" s="186">
        <f t="shared" si="5"/>
        <v>0</v>
      </c>
      <c r="AF32" s="432" t="s">
        <v>459</v>
      </c>
      <c r="AG32" s="457">
        <v>113</v>
      </c>
      <c r="AH32" s="184"/>
      <c r="AI32" s="186">
        <f t="shared" si="6"/>
        <v>0</v>
      </c>
      <c r="AJ32" s="15"/>
      <c r="AK32" s="422" t="s">
        <v>611</v>
      </c>
      <c r="AL32" s="467">
        <v>174</v>
      </c>
      <c r="AM32" s="195"/>
      <c r="AN32" s="186">
        <f t="shared" si="7"/>
        <v>0</v>
      </c>
      <c r="AR32" s="15"/>
    </row>
    <row r="33" spans="2:44" ht="16.5" customHeight="1" x14ac:dyDescent="0.25">
      <c r="B33" s="271" t="s">
        <v>685</v>
      </c>
      <c r="C33" s="272"/>
      <c r="D33" s="272"/>
      <c r="E33" s="272"/>
      <c r="F33" s="273"/>
      <c r="G33" s="255">
        <f>SUM(AB36:AB49)</f>
        <v>1984</v>
      </c>
      <c r="H33" s="256"/>
      <c r="I33" s="176"/>
      <c r="J33" s="178">
        <f t="shared" si="8"/>
        <v>0</v>
      </c>
      <c r="L33" s="437" t="s">
        <v>709</v>
      </c>
      <c r="M33" s="481">
        <v>365</v>
      </c>
      <c r="N33" s="184"/>
      <c r="O33" s="186">
        <f t="shared" si="2"/>
        <v>0</v>
      </c>
      <c r="Q33" s="426" t="s">
        <v>14</v>
      </c>
      <c r="R33" s="460">
        <v>36</v>
      </c>
      <c r="S33" s="184"/>
      <c r="T33" s="186">
        <f t="shared" si="3"/>
        <v>0</v>
      </c>
      <c r="V33" s="426" t="s">
        <v>617</v>
      </c>
      <c r="W33" s="460">
        <v>159</v>
      </c>
      <c r="X33" s="184"/>
      <c r="Y33" s="185">
        <f t="shared" si="4"/>
        <v>0</v>
      </c>
      <c r="AA33" s="425" t="s">
        <v>614</v>
      </c>
      <c r="AB33" s="465">
        <v>126</v>
      </c>
      <c r="AC33" s="184"/>
      <c r="AD33" s="186">
        <f t="shared" si="5"/>
        <v>0</v>
      </c>
      <c r="AF33" s="432" t="s">
        <v>460</v>
      </c>
      <c r="AG33" s="457">
        <v>59</v>
      </c>
      <c r="AH33" s="184"/>
      <c r="AI33" s="186">
        <f t="shared" si="6"/>
        <v>0</v>
      </c>
      <c r="AK33" s="422" t="s">
        <v>615</v>
      </c>
      <c r="AL33" s="467">
        <v>100</v>
      </c>
      <c r="AM33" s="195"/>
      <c r="AN33" s="186">
        <f t="shared" si="7"/>
        <v>0</v>
      </c>
      <c r="AR33" s="15"/>
    </row>
    <row r="34" spans="2:44" ht="16.5" customHeight="1" thickBot="1" x14ac:dyDescent="0.3">
      <c r="B34" s="271" t="s">
        <v>662</v>
      </c>
      <c r="C34" s="272"/>
      <c r="D34" s="272"/>
      <c r="E34" s="272"/>
      <c r="F34" s="273"/>
      <c r="G34" s="255">
        <f>SUM(AB51:AB54)</f>
        <v>262</v>
      </c>
      <c r="H34" s="256"/>
      <c r="I34" s="176"/>
      <c r="J34" s="178">
        <f t="shared" si="8"/>
        <v>0</v>
      </c>
      <c r="L34" s="437" t="s">
        <v>869</v>
      </c>
      <c r="M34" s="481">
        <v>118</v>
      </c>
      <c r="N34" s="184"/>
      <c r="O34" s="186">
        <f t="shared" si="2"/>
        <v>0</v>
      </c>
      <c r="Q34" s="448" t="s">
        <v>812</v>
      </c>
      <c r="R34" s="461">
        <v>37</v>
      </c>
      <c r="S34" s="184"/>
      <c r="T34" s="186">
        <f t="shared" si="3"/>
        <v>0</v>
      </c>
      <c r="V34" s="426" t="s">
        <v>621</v>
      </c>
      <c r="W34" s="460">
        <v>101</v>
      </c>
      <c r="X34" s="184"/>
      <c r="Y34" s="185">
        <f t="shared" si="4"/>
        <v>0</v>
      </c>
      <c r="AA34" s="425" t="s">
        <v>618</v>
      </c>
      <c r="AB34" s="465">
        <v>142</v>
      </c>
      <c r="AC34" s="184"/>
      <c r="AD34" s="186">
        <f t="shared" si="5"/>
        <v>0</v>
      </c>
      <c r="AF34" s="432" t="s">
        <v>461</v>
      </c>
      <c r="AG34" s="457">
        <v>48</v>
      </c>
      <c r="AH34" s="184"/>
      <c r="AI34" s="186">
        <f t="shared" si="6"/>
        <v>0</v>
      </c>
      <c r="AJ34" s="69"/>
      <c r="AK34" s="422" t="s">
        <v>619</v>
      </c>
      <c r="AL34" s="467">
        <v>95</v>
      </c>
      <c r="AM34" s="195"/>
      <c r="AN34" s="186">
        <f t="shared" si="7"/>
        <v>0</v>
      </c>
      <c r="AR34" s="15"/>
    </row>
    <row r="35" spans="2:44" ht="16.5" customHeight="1" x14ac:dyDescent="0.25">
      <c r="B35" s="274" t="s">
        <v>550</v>
      </c>
      <c r="C35" s="275"/>
      <c r="D35" s="275"/>
      <c r="E35" s="275"/>
      <c r="F35" s="276"/>
      <c r="G35" s="255">
        <f>SUM(AG11:AG34)</f>
        <v>3048</v>
      </c>
      <c r="H35" s="256"/>
      <c r="I35" s="179"/>
      <c r="J35" s="178">
        <f t="shared" si="8"/>
        <v>0</v>
      </c>
      <c r="L35" s="437" t="s">
        <v>710</v>
      </c>
      <c r="M35" s="481">
        <v>255</v>
      </c>
      <c r="N35" s="184"/>
      <c r="O35" s="186">
        <f t="shared" si="2"/>
        <v>0</v>
      </c>
      <c r="Q35" s="262" t="s">
        <v>630</v>
      </c>
      <c r="R35" s="263"/>
      <c r="S35" s="187"/>
      <c r="T35" s="188"/>
      <c r="V35" s="426" t="s">
        <v>624</v>
      </c>
      <c r="W35" s="460">
        <v>96</v>
      </c>
      <c r="X35" s="184"/>
      <c r="Y35" s="185">
        <f t="shared" si="4"/>
        <v>0</v>
      </c>
      <c r="AA35" s="260" t="s">
        <v>622</v>
      </c>
      <c r="AB35" s="261"/>
      <c r="AC35" s="187"/>
      <c r="AD35" s="188"/>
      <c r="AF35" s="266" t="s">
        <v>807</v>
      </c>
      <c r="AG35" s="267"/>
      <c r="AH35" s="187"/>
      <c r="AI35" s="188"/>
      <c r="AJ35" s="69"/>
      <c r="AK35" s="264" t="s">
        <v>623</v>
      </c>
      <c r="AL35" s="265"/>
      <c r="AM35" s="187"/>
      <c r="AN35" s="188"/>
      <c r="AR35" s="15"/>
    </row>
    <row r="36" spans="2:44" ht="16.5" customHeight="1" x14ac:dyDescent="0.25">
      <c r="B36" s="274" t="s">
        <v>551</v>
      </c>
      <c r="C36" s="275"/>
      <c r="D36" s="275"/>
      <c r="E36" s="275"/>
      <c r="F36" s="276"/>
      <c r="G36" s="255">
        <f>SUM(AG36:AG53)</f>
        <v>936</v>
      </c>
      <c r="H36" s="256"/>
      <c r="I36" s="176"/>
      <c r="J36" s="178">
        <f t="shared" si="8"/>
        <v>0</v>
      </c>
      <c r="L36" s="437" t="s">
        <v>711</v>
      </c>
      <c r="M36" s="481">
        <v>150</v>
      </c>
      <c r="N36" s="184"/>
      <c r="O36" s="186">
        <f t="shared" si="2"/>
        <v>0</v>
      </c>
      <c r="Q36" s="473" t="s">
        <v>891</v>
      </c>
      <c r="R36" s="463">
        <v>412</v>
      </c>
      <c r="S36" s="184"/>
      <c r="T36" s="186">
        <f t="shared" si="3"/>
        <v>0</v>
      </c>
      <c r="V36" s="426" t="s">
        <v>627</v>
      </c>
      <c r="W36" s="460">
        <v>79</v>
      </c>
      <c r="X36" s="184"/>
      <c r="Y36" s="185">
        <f t="shared" si="4"/>
        <v>0</v>
      </c>
      <c r="AA36" s="425" t="s">
        <v>625</v>
      </c>
      <c r="AB36" s="465">
        <v>114</v>
      </c>
      <c r="AC36" s="184"/>
      <c r="AD36" s="186">
        <f t="shared" ref="AD36:AD49" si="9">IF(AC36="",0,IF(AC36="●",AB36,0))</f>
        <v>0</v>
      </c>
      <c r="AF36" s="445" t="s">
        <v>856</v>
      </c>
      <c r="AG36" s="483">
        <v>187</v>
      </c>
      <c r="AH36" s="184"/>
      <c r="AI36" s="186">
        <f t="shared" si="6"/>
        <v>0</v>
      </c>
      <c r="AJ36" s="69"/>
      <c r="AK36" s="422" t="s">
        <v>626</v>
      </c>
      <c r="AL36" s="467">
        <v>495</v>
      </c>
      <c r="AM36" s="195"/>
      <c r="AN36" s="186">
        <f t="shared" ref="AN36:AN43" si="10">IF(AM36="",0,IF(AM36="●",AL36,0))</f>
        <v>0</v>
      </c>
      <c r="AR36" s="15"/>
    </row>
    <row r="37" spans="2:44" ht="16.5" customHeight="1" thickBot="1" x14ac:dyDescent="0.3">
      <c r="B37" s="301" t="s">
        <v>563</v>
      </c>
      <c r="C37" s="302"/>
      <c r="D37" s="302"/>
      <c r="E37" s="302"/>
      <c r="F37" s="303"/>
      <c r="G37" s="255">
        <f>SUM(AL11:AL25)</f>
        <v>5671</v>
      </c>
      <c r="H37" s="256"/>
      <c r="I37" s="176"/>
      <c r="J37" s="178">
        <f t="shared" si="8"/>
        <v>0</v>
      </c>
      <c r="L37" s="437" t="s">
        <v>712</v>
      </c>
      <c r="M37" s="481">
        <v>52</v>
      </c>
      <c r="N37" s="184"/>
      <c r="O37" s="186">
        <f t="shared" si="2"/>
        <v>0</v>
      </c>
      <c r="Q37" s="426" t="s">
        <v>633</v>
      </c>
      <c r="R37" s="460">
        <v>140</v>
      </c>
      <c r="S37" s="184"/>
      <c r="T37" s="186">
        <f t="shared" si="3"/>
        <v>0</v>
      </c>
      <c r="V37" s="427" t="s">
        <v>22</v>
      </c>
      <c r="W37" s="462">
        <v>74</v>
      </c>
      <c r="X37" s="184"/>
      <c r="Y37" s="185">
        <f t="shared" si="4"/>
        <v>0</v>
      </c>
      <c r="AA37" s="425" t="s">
        <v>628</v>
      </c>
      <c r="AB37" s="465">
        <v>110</v>
      </c>
      <c r="AC37" s="184"/>
      <c r="AD37" s="186">
        <f t="shared" si="9"/>
        <v>0</v>
      </c>
      <c r="AF37" s="445" t="s">
        <v>857</v>
      </c>
      <c r="AG37" s="484">
        <v>107</v>
      </c>
      <c r="AH37" s="184"/>
      <c r="AI37" s="186">
        <f t="shared" si="6"/>
        <v>0</v>
      </c>
      <c r="AJ37" s="69"/>
      <c r="AK37" s="423" t="s">
        <v>629</v>
      </c>
      <c r="AL37" s="467">
        <v>494</v>
      </c>
      <c r="AM37" s="195"/>
      <c r="AN37" s="186">
        <f t="shared" si="10"/>
        <v>0</v>
      </c>
      <c r="AR37" s="15"/>
    </row>
    <row r="38" spans="2:44" ht="16.5" customHeight="1" x14ac:dyDescent="0.25">
      <c r="B38" s="282" t="s">
        <v>597</v>
      </c>
      <c r="C38" s="283"/>
      <c r="D38" s="283"/>
      <c r="E38" s="283"/>
      <c r="F38" s="284"/>
      <c r="G38" s="255">
        <f>SUM(AL27:AL34)</f>
        <v>1992</v>
      </c>
      <c r="H38" s="256"/>
      <c r="I38" s="176"/>
      <c r="J38" s="178">
        <f t="shared" si="8"/>
        <v>0</v>
      </c>
      <c r="L38" s="437" t="s">
        <v>713</v>
      </c>
      <c r="M38" s="481">
        <v>268</v>
      </c>
      <c r="N38" s="184"/>
      <c r="O38" s="186">
        <f t="shared" si="2"/>
        <v>0</v>
      </c>
      <c r="Q38" s="426" t="s">
        <v>637</v>
      </c>
      <c r="R38" s="460">
        <v>94</v>
      </c>
      <c r="S38" s="184"/>
      <c r="T38" s="186">
        <f t="shared" si="3"/>
        <v>0</v>
      </c>
      <c r="V38" s="262" t="s">
        <v>634</v>
      </c>
      <c r="W38" s="263"/>
      <c r="X38" s="187"/>
      <c r="Y38" s="188"/>
      <c r="AA38" s="425" t="s">
        <v>631</v>
      </c>
      <c r="AB38" s="465">
        <v>97</v>
      </c>
      <c r="AC38" s="184"/>
      <c r="AD38" s="186">
        <f t="shared" si="9"/>
        <v>0</v>
      </c>
      <c r="AF38" s="445" t="s">
        <v>858</v>
      </c>
      <c r="AG38" s="484">
        <v>110</v>
      </c>
      <c r="AH38" s="184"/>
      <c r="AI38" s="186">
        <f t="shared" si="6"/>
        <v>0</v>
      </c>
      <c r="AJ38" s="69"/>
      <c r="AK38" s="423" t="s">
        <v>632</v>
      </c>
      <c r="AL38" s="467">
        <v>295</v>
      </c>
      <c r="AM38" s="195"/>
      <c r="AN38" s="186">
        <f t="shared" si="10"/>
        <v>0</v>
      </c>
      <c r="AR38" s="15"/>
    </row>
    <row r="39" spans="2:44" ht="16.5" customHeight="1" thickBot="1" x14ac:dyDescent="0.3">
      <c r="B39" s="287" t="s">
        <v>623</v>
      </c>
      <c r="C39" s="288"/>
      <c r="D39" s="288"/>
      <c r="E39" s="288"/>
      <c r="F39" s="289"/>
      <c r="G39" s="285">
        <f>SUM(AL36:AL43)</f>
        <v>2193</v>
      </c>
      <c r="H39" s="286"/>
      <c r="I39" s="176"/>
      <c r="J39" s="178">
        <f t="shared" si="8"/>
        <v>0</v>
      </c>
      <c r="L39" s="437" t="s">
        <v>714</v>
      </c>
      <c r="M39" s="481">
        <v>421</v>
      </c>
      <c r="N39" s="184"/>
      <c r="O39" s="186">
        <f t="shared" si="2"/>
        <v>0</v>
      </c>
      <c r="Q39" s="426" t="s">
        <v>641</v>
      </c>
      <c r="R39" s="460">
        <v>77</v>
      </c>
      <c r="S39" s="184"/>
      <c r="T39" s="186">
        <f t="shared" si="3"/>
        <v>0</v>
      </c>
      <c r="V39" s="426" t="s">
        <v>638</v>
      </c>
      <c r="W39" s="461">
        <v>248</v>
      </c>
      <c r="X39" s="184"/>
      <c r="Y39" s="186">
        <f t="shared" si="4"/>
        <v>0</v>
      </c>
      <c r="AA39" s="425" t="s">
        <v>635</v>
      </c>
      <c r="AB39" s="465">
        <v>121</v>
      </c>
      <c r="AC39" s="184"/>
      <c r="AD39" s="186">
        <f t="shared" si="9"/>
        <v>0</v>
      </c>
      <c r="AF39" s="449" t="s">
        <v>462</v>
      </c>
      <c r="AG39" s="457">
        <v>100</v>
      </c>
      <c r="AH39" s="184"/>
      <c r="AI39" s="186">
        <f t="shared" si="6"/>
        <v>0</v>
      </c>
      <c r="AJ39" s="68"/>
      <c r="AK39" s="423" t="s">
        <v>636</v>
      </c>
      <c r="AL39" s="468">
        <v>260</v>
      </c>
      <c r="AM39" s="195"/>
      <c r="AN39" s="186">
        <f t="shared" si="10"/>
        <v>0</v>
      </c>
      <c r="AR39" s="15"/>
    </row>
    <row r="40" spans="2:44" ht="16.5" customHeight="1" thickBot="1" x14ac:dyDescent="0.3">
      <c r="B40" s="277" t="s">
        <v>152</v>
      </c>
      <c r="C40" s="278"/>
      <c r="D40" s="278"/>
      <c r="E40" s="278"/>
      <c r="F40" s="279"/>
      <c r="G40" s="280">
        <f>SUM(G19:H39)</f>
        <v>41889</v>
      </c>
      <c r="H40" s="281"/>
      <c r="I40" s="180" t="s">
        <v>894</v>
      </c>
      <c r="J40" s="181">
        <f>SUM(J19:J39)</f>
        <v>0</v>
      </c>
      <c r="L40" s="437" t="s">
        <v>715</v>
      </c>
      <c r="M40" s="481">
        <v>306</v>
      </c>
      <c r="N40" s="184"/>
      <c r="O40" s="186">
        <f t="shared" si="2"/>
        <v>0</v>
      </c>
      <c r="Q40" s="426" t="s">
        <v>645</v>
      </c>
      <c r="R40" s="460">
        <v>55</v>
      </c>
      <c r="S40" s="184"/>
      <c r="T40" s="186">
        <f t="shared" si="3"/>
        <v>0</v>
      </c>
      <c r="V40" s="426" t="s">
        <v>642</v>
      </c>
      <c r="W40" s="461">
        <v>96</v>
      </c>
      <c r="X40" s="184"/>
      <c r="Y40" s="186">
        <f t="shared" si="4"/>
        <v>0</v>
      </c>
      <c r="AA40" s="425" t="s">
        <v>639</v>
      </c>
      <c r="AB40" s="465">
        <v>121</v>
      </c>
      <c r="AC40" s="184"/>
      <c r="AD40" s="186">
        <f t="shared" si="9"/>
        <v>0</v>
      </c>
      <c r="AF40" s="432" t="s">
        <v>463</v>
      </c>
      <c r="AG40" s="457">
        <v>82</v>
      </c>
      <c r="AH40" s="184"/>
      <c r="AI40" s="186">
        <f t="shared" si="6"/>
        <v>0</v>
      </c>
      <c r="AK40" s="423" t="s">
        <v>834</v>
      </c>
      <c r="AL40" s="468">
        <v>223</v>
      </c>
      <c r="AM40" s="195"/>
      <c r="AN40" s="186">
        <f t="shared" si="10"/>
        <v>0</v>
      </c>
      <c r="AR40" s="15"/>
    </row>
    <row r="41" spans="2:44" ht="16.5" customHeight="1" x14ac:dyDescent="0.25">
      <c r="L41" s="437" t="s">
        <v>716</v>
      </c>
      <c r="M41" s="481">
        <v>235</v>
      </c>
      <c r="N41" s="184"/>
      <c r="O41" s="186">
        <f t="shared" si="2"/>
        <v>0</v>
      </c>
      <c r="Q41" s="426" t="s">
        <v>17</v>
      </c>
      <c r="R41" s="460">
        <v>171</v>
      </c>
      <c r="S41" s="184"/>
      <c r="T41" s="186">
        <f t="shared" si="3"/>
        <v>0</v>
      </c>
      <c r="V41" s="426" t="s">
        <v>646</v>
      </c>
      <c r="W41" s="461">
        <v>63</v>
      </c>
      <c r="X41" s="184"/>
      <c r="Y41" s="186">
        <f t="shared" si="4"/>
        <v>0</v>
      </c>
      <c r="AA41" s="425" t="s">
        <v>643</v>
      </c>
      <c r="AB41" s="465">
        <v>120</v>
      </c>
      <c r="AC41" s="184"/>
      <c r="AD41" s="186">
        <f t="shared" si="9"/>
        <v>0</v>
      </c>
      <c r="AF41" s="432" t="s">
        <v>464</v>
      </c>
      <c r="AG41" s="457">
        <v>41</v>
      </c>
      <c r="AH41" s="184"/>
      <c r="AI41" s="186">
        <f t="shared" si="6"/>
        <v>0</v>
      </c>
      <c r="AK41" s="423" t="s">
        <v>640</v>
      </c>
      <c r="AL41" s="467">
        <v>161</v>
      </c>
      <c r="AM41" s="195"/>
      <c r="AN41" s="186">
        <f t="shared" si="10"/>
        <v>0</v>
      </c>
      <c r="AR41" s="15"/>
    </row>
    <row r="42" spans="2:44" ht="16.5" customHeight="1" x14ac:dyDescent="0.25">
      <c r="L42" s="437" t="s">
        <v>717</v>
      </c>
      <c r="M42" s="481">
        <v>404</v>
      </c>
      <c r="N42" s="184"/>
      <c r="O42" s="186">
        <f t="shared" si="2"/>
        <v>0</v>
      </c>
      <c r="Q42" s="426" t="s">
        <v>19</v>
      </c>
      <c r="R42" s="460">
        <v>130</v>
      </c>
      <c r="S42" s="184"/>
      <c r="T42" s="186">
        <f t="shared" si="3"/>
        <v>0</v>
      </c>
      <c r="V42" s="426" t="s">
        <v>649</v>
      </c>
      <c r="W42" s="461">
        <v>336</v>
      </c>
      <c r="X42" s="184"/>
      <c r="Y42" s="186">
        <f t="shared" si="4"/>
        <v>0</v>
      </c>
      <c r="AA42" s="425" t="s">
        <v>647</v>
      </c>
      <c r="AB42" s="465">
        <v>121</v>
      </c>
      <c r="AC42" s="184"/>
      <c r="AD42" s="186">
        <f t="shared" si="9"/>
        <v>0</v>
      </c>
      <c r="AF42" s="432" t="s">
        <v>465</v>
      </c>
      <c r="AG42" s="457">
        <v>26</v>
      </c>
      <c r="AH42" s="184"/>
      <c r="AI42" s="186">
        <f t="shared" si="6"/>
        <v>0</v>
      </c>
      <c r="AK42" s="423" t="s">
        <v>644</v>
      </c>
      <c r="AL42" s="467">
        <v>65</v>
      </c>
      <c r="AM42" s="195"/>
      <c r="AN42" s="186">
        <f t="shared" si="10"/>
        <v>0</v>
      </c>
      <c r="AR42" s="15"/>
    </row>
    <row r="43" spans="2:44" ht="16.5" customHeight="1" thickBot="1" x14ac:dyDescent="0.3">
      <c r="L43" s="437" t="s">
        <v>718</v>
      </c>
      <c r="M43" s="481">
        <v>100</v>
      </c>
      <c r="N43" s="184"/>
      <c r="O43" s="186">
        <f t="shared" si="2"/>
        <v>0</v>
      </c>
      <c r="Q43" s="426" t="s">
        <v>18</v>
      </c>
      <c r="R43" s="460">
        <v>79</v>
      </c>
      <c r="S43" s="184"/>
      <c r="T43" s="186">
        <f t="shared" si="3"/>
        <v>0</v>
      </c>
      <c r="V43" s="426" t="s">
        <v>651</v>
      </c>
      <c r="W43" s="461">
        <v>268</v>
      </c>
      <c r="X43" s="184"/>
      <c r="Y43" s="186">
        <f t="shared" si="4"/>
        <v>0</v>
      </c>
      <c r="AA43" s="425" t="s">
        <v>650</v>
      </c>
      <c r="AB43" s="465">
        <v>110</v>
      </c>
      <c r="AC43" s="184"/>
      <c r="AD43" s="186">
        <f t="shared" si="9"/>
        <v>0</v>
      </c>
      <c r="AF43" s="432" t="s">
        <v>466</v>
      </c>
      <c r="AG43" s="457">
        <v>19</v>
      </c>
      <c r="AH43" s="184"/>
      <c r="AI43" s="186">
        <f t="shared" si="6"/>
        <v>0</v>
      </c>
      <c r="AK43" s="424" t="s">
        <v>648</v>
      </c>
      <c r="AL43" s="469">
        <v>200</v>
      </c>
      <c r="AM43" s="195"/>
      <c r="AN43" s="186">
        <f t="shared" si="10"/>
        <v>0</v>
      </c>
      <c r="AR43" s="15"/>
    </row>
    <row r="44" spans="2:44" ht="16.5" customHeight="1" thickBot="1" x14ac:dyDescent="0.3">
      <c r="L44" s="438" t="s">
        <v>719</v>
      </c>
      <c r="M44" s="482">
        <v>451</v>
      </c>
      <c r="N44" s="184"/>
      <c r="O44" s="186">
        <f t="shared" si="2"/>
        <v>0</v>
      </c>
      <c r="Q44" s="426" t="s">
        <v>859</v>
      </c>
      <c r="R44" s="461">
        <v>64</v>
      </c>
      <c r="S44" s="184"/>
      <c r="T44" s="186">
        <f t="shared" si="3"/>
        <v>0</v>
      </c>
      <c r="V44" s="426" t="s">
        <v>653</v>
      </c>
      <c r="W44" s="461">
        <v>114</v>
      </c>
      <c r="X44" s="184"/>
      <c r="Y44" s="186">
        <f t="shared" si="4"/>
        <v>0</v>
      </c>
      <c r="AA44" s="425" t="s">
        <v>652</v>
      </c>
      <c r="AB44" s="465">
        <v>192</v>
      </c>
      <c r="AC44" s="184"/>
      <c r="AD44" s="186">
        <f t="shared" si="9"/>
        <v>0</v>
      </c>
      <c r="AF44" s="432" t="s">
        <v>467</v>
      </c>
      <c r="AG44" s="457">
        <v>12</v>
      </c>
      <c r="AH44" s="184"/>
      <c r="AI44" s="186">
        <f t="shared" si="6"/>
        <v>0</v>
      </c>
      <c r="AK44" s="434"/>
      <c r="AL44" s="435"/>
      <c r="AM44" s="13"/>
      <c r="AN44" s="13"/>
    </row>
    <row r="45" spans="2:44" ht="16.5" customHeight="1" x14ac:dyDescent="0.25">
      <c r="Q45" s="426" t="s">
        <v>660</v>
      </c>
      <c r="R45" s="460">
        <v>33</v>
      </c>
      <c r="S45" s="184"/>
      <c r="T45" s="186">
        <f t="shared" si="3"/>
        <v>0</v>
      </c>
      <c r="V45" s="426" t="s">
        <v>655</v>
      </c>
      <c r="W45" s="461">
        <v>112</v>
      </c>
      <c r="X45" s="184"/>
      <c r="Y45" s="186">
        <f t="shared" si="4"/>
        <v>0</v>
      </c>
      <c r="AA45" s="425" t="s">
        <v>654</v>
      </c>
      <c r="AB45" s="465">
        <v>339</v>
      </c>
      <c r="AC45" s="184"/>
      <c r="AD45" s="186">
        <f t="shared" si="9"/>
        <v>0</v>
      </c>
      <c r="AF45" s="432" t="s">
        <v>468</v>
      </c>
      <c r="AG45" s="457">
        <v>9</v>
      </c>
      <c r="AH45" s="184"/>
      <c r="AI45" s="186">
        <f t="shared" si="6"/>
        <v>0</v>
      </c>
      <c r="AM45" s="13"/>
      <c r="AN45" s="13"/>
    </row>
    <row r="46" spans="2:44" ht="16.5" customHeight="1" x14ac:dyDescent="0.25">
      <c r="L46" s="470"/>
      <c r="Q46" s="426" t="s">
        <v>663</v>
      </c>
      <c r="R46" s="460">
        <v>29</v>
      </c>
      <c r="S46" s="184"/>
      <c r="T46" s="186">
        <f t="shared" si="3"/>
        <v>0</v>
      </c>
      <c r="V46" s="426" t="s">
        <v>658</v>
      </c>
      <c r="W46" s="461">
        <v>105</v>
      </c>
      <c r="X46" s="184"/>
      <c r="Y46" s="186">
        <f t="shared" si="4"/>
        <v>0</v>
      </c>
      <c r="AA46" s="447" t="s">
        <v>866</v>
      </c>
      <c r="AB46" s="457">
        <v>172</v>
      </c>
      <c r="AC46" s="184"/>
      <c r="AD46" s="186">
        <f t="shared" si="9"/>
        <v>0</v>
      </c>
      <c r="AF46" s="432" t="s">
        <v>469</v>
      </c>
      <c r="AG46" s="457">
        <v>15</v>
      </c>
      <c r="AH46" s="184"/>
      <c r="AI46" s="186">
        <f t="shared" si="6"/>
        <v>0</v>
      </c>
      <c r="AM46" s="13"/>
      <c r="AN46" s="13"/>
    </row>
    <row r="47" spans="2:44" ht="16.5" customHeight="1" thickBot="1" x14ac:dyDescent="0.3">
      <c r="Q47" s="427" t="s">
        <v>666</v>
      </c>
      <c r="R47" s="462">
        <v>26</v>
      </c>
      <c r="S47" s="184"/>
      <c r="T47" s="186">
        <f t="shared" si="3"/>
        <v>0</v>
      </c>
      <c r="V47" s="426" t="s">
        <v>661</v>
      </c>
      <c r="W47" s="461">
        <v>69</v>
      </c>
      <c r="X47" s="184"/>
      <c r="Y47" s="186">
        <f t="shared" si="4"/>
        <v>0</v>
      </c>
      <c r="AA47" s="447" t="s">
        <v>867</v>
      </c>
      <c r="AB47" s="457">
        <v>203</v>
      </c>
      <c r="AC47" s="184"/>
      <c r="AD47" s="186">
        <f t="shared" si="9"/>
        <v>0</v>
      </c>
      <c r="AF47" s="432" t="s">
        <v>470</v>
      </c>
      <c r="AG47" s="457">
        <v>76</v>
      </c>
      <c r="AH47" s="184"/>
      <c r="AI47" s="186">
        <f t="shared" si="6"/>
        <v>0</v>
      </c>
      <c r="AM47" s="13"/>
      <c r="AN47" s="13"/>
    </row>
    <row r="48" spans="2:44" ht="16.5" customHeight="1" x14ac:dyDescent="0.25">
      <c r="Q48" s="262" t="s">
        <v>860</v>
      </c>
      <c r="R48" s="263"/>
      <c r="S48" s="187"/>
      <c r="T48" s="188"/>
      <c r="V48" s="426" t="s">
        <v>664</v>
      </c>
      <c r="W48" s="461">
        <v>62</v>
      </c>
      <c r="X48" s="184"/>
      <c r="Y48" s="186">
        <f t="shared" si="4"/>
        <v>0</v>
      </c>
      <c r="AA48" s="425" t="s">
        <v>656</v>
      </c>
      <c r="AB48" s="465">
        <v>97</v>
      </c>
      <c r="AC48" s="184"/>
      <c r="AD48" s="186">
        <f t="shared" si="9"/>
        <v>0</v>
      </c>
      <c r="AF48" s="432" t="s">
        <v>471</v>
      </c>
      <c r="AG48" s="457">
        <v>44</v>
      </c>
      <c r="AH48" s="184"/>
      <c r="AI48" s="186">
        <f t="shared" si="6"/>
        <v>0</v>
      </c>
      <c r="AL48" s="439"/>
      <c r="AM48" s="13"/>
      <c r="AN48" s="13"/>
    </row>
    <row r="49" spans="3:44" ht="16.5" customHeight="1" thickBot="1" x14ac:dyDescent="0.3">
      <c r="Q49" s="450" t="s">
        <v>892</v>
      </c>
      <c r="R49" s="463">
        <v>160</v>
      </c>
      <c r="S49" s="184"/>
      <c r="T49" s="186">
        <f t="shared" si="3"/>
        <v>0</v>
      </c>
      <c r="V49" s="426" t="s">
        <v>667</v>
      </c>
      <c r="W49" s="461">
        <v>46</v>
      </c>
      <c r="X49" s="184"/>
      <c r="Y49" s="186">
        <f t="shared" si="4"/>
        <v>0</v>
      </c>
      <c r="AA49" s="425" t="s">
        <v>659</v>
      </c>
      <c r="AB49" s="465">
        <v>67</v>
      </c>
      <c r="AC49" s="184"/>
      <c r="AD49" s="186">
        <f t="shared" si="9"/>
        <v>0</v>
      </c>
      <c r="AF49" s="432" t="s">
        <v>472</v>
      </c>
      <c r="AG49" s="457">
        <v>32</v>
      </c>
      <c r="AH49" s="184"/>
      <c r="AI49" s="186">
        <f t="shared" si="6"/>
        <v>0</v>
      </c>
      <c r="AL49" s="439"/>
      <c r="AM49" s="13"/>
      <c r="AN49" s="13"/>
    </row>
    <row r="50" spans="3:44" ht="16.5" customHeight="1" x14ac:dyDescent="0.25">
      <c r="Q50" s="450" t="s">
        <v>861</v>
      </c>
      <c r="R50" s="463">
        <v>85</v>
      </c>
      <c r="S50" s="184"/>
      <c r="T50" s="186">
        <f t="shared" si="3"/>
        <v>0</v>
      </c>
      <c r="V50" s="426" t="s">
        <v>669</v>
      </c>
      <c r="W50" s="461">
        <v>27</v>
      </c>
      <c r="X50" s="184"/>
      <c r="Y50" s="186">
        <f t="shared" si="4"/>
        <v>0</v>
      </c>
      <c r="AA50" s="260" t="s">
        <v>662</v>
      </c>
      <c r="AB50" s="261"/>
      <c r="AC50" s="187"/>
      <c r="AD50" s="188"/>
      <c r="AF50" s="432" t="s">
        <v>473</v>
      </c>
      <c r="AG50" s="457">
        <v>25</v>
      </c>
      <c r="AH50" s="184"/>
      <c r="AI50" s="186">
        <f t="shared" si="6"/>
        <v>0</v>
      </c>
      <c r="AJ50" s="15"/>
      <c r="AL50" s="439"/>
      <c r="AM50" s="13"/>
      <c r="AN50" s="13"/>
    </row>
    <row r="51" spans="3:44" ht="16.5" customHeight="1" x14ac:dyDescent="0.25">
      <c r="Q51" s="426" t="s">
        <v>579</v>
      </c>
      <c r="R51" s="461">
        <v>70</v>
      </c>
      <c r="S51" s="184"/>
      <c r="T51" s="186">
        <f t="shared" si="3"/>
        <v>0</v>
      </c>
      <c r="V51" s="426" t="s">
        <v>672</v>
      </c>
      <c r="W51" s="461">
        <v>98</v>
      </c>
      <c r="X51" s="184"/>
      <c r="Y51" s="186">
        <f t="shared" si="4"/>
        <v>0</v>
      </c>
      <c r="AA51" s="425" t="s">
        <v>665</v>
      </c>
      <c r="AB51" s="465">
        <v>92</v>
      </c>
      <c r="AC51" s="184"/>
      <c r="AD51" s="186">
        <f>IF(AC51="",0,IF(AC51="●",AB51,0))</f>
        <v>0</v>
      </c>
      <c r="AF51" s="432" t="s">
        <v>474</v>
      </c>
      <c r="AG51" s="457">
        <v>18</v>
      </c>
      <c r="AH51" s="184"/>
      <c r="AI51" s="186">
        <f t="shared" si="6"/>
        <v>0</v>
      </c>
      <c r="AL51" s="439"/>
      <c r="AM51" s="13"/>
      <c r="AN51" s="13"/>
    </row>
    <row r="52" spans="3:44" ht="16.5" customHeight="1" x14ac:dyDescent="0.25">
      <c r="Q52" s="426" t="s">
        <v>582</v>
      </c>
      <c r="R52" s="461">
        <v>84</v>
      </c>
      <c r="S52" s="184"/>
      <c r="T52" s="186">
        <f t="shared" si="3"/>
        <v>0</v>
      </c>
      <c r="V52" s="426" t="s">
        <v>677</v>
      </c>
      <c r="W52" s="461">
        <v>48</v>
      </c>
      <c r="X52" s="184"/>
      <c r="Y52" s="186">
        <f t="shared" si="4"/>
        <v>0</v>
      </c>
      <c r="AA52" s="425" t="s">
        <v>668</v>
      </c>
      <c r="AB52" s="465">
        <v>92</v>
      </c>
      <c r="AC52" s="184"/>
      <c r="AD52" s="186">
        <f>IF(AC52="",0,IF(AC52="●",AB52,0))</f>
        <v>0</v>
      </c>
      <c r="AF52" s="432" t="s">
        <v>475</v>
      </c>
      <c r="AG52" s="457">
        <v>14</v>
      </c>
      <c r="AH52" s="184"/>
      <c r="AI52" s="186">
        <f t="shared" si="6"/>
        <v>0</v>
      </c>
      <c r="AL52" s="439"/>
      <c r="AM52" s="13"/>
      <c r="AN52" s="13"/>
    </row>
    <row r="53" spans="3:44" ht="16.5" customHeight="1" thickBot="1" x14ac:dyDescent="0.3">
      <c r="Q53" s="426" t="s">
        <v>584</v>
      </c>
      <c r="R53" s="461">
        <v>35</v>
      </c>
      <c r="S53" s="184"/>
      <c r="T53" s="186">
        <f t="shared" si="3"/>
        <v>0</v>
      </c>
      <c r="V53" s="428" t="s">
        <v>657</v>
      </c>
      <c r="W53" s="464">
        <v>48</v>
      </c>
      <c r="X53" s="184"/>
      <c r="Y53" s="186">
        <f t="shared" si="4"/>
        <v>0</v>
      </c>
      <c r="AA53" s="425" t="s">
        <v>670</v>
      </c>
      <c r="AB53" s="465">
        <v>17</v>
      </c>
      <c r="AC53" s="184"/>
      <c r="AD53" s="186">
        <f>IF(AC53="",0,IF(AC53="●",AB53,0))</f>
        <v>0</v>
      </c>
      <c r="AF53" s="433" t="s">
        <v>476</v>
      </c>
      <c r="AG53" s="485">
        <v>19</v>
      </c>
      <c r="AH53" s="184"/>
      <c r="AI53" s="186">
        <f t="shared" si="6"/>
        <v>0</v>
      </c>
      <c r="AL53" s="439"/>
      <c r="AM53" s="13"/>
      <c r="AN53" s="13"/>
    </row>
    <row r="54" spans="3:44" ht="16.5" customHeight="1" thickBot="1" x14ac:dyDescent="0.3">
      <c r="Q54" s="426" t="s">
        <v>671</v>
      </c>
      <c r="R54" s="461">
        <v>224</v>
      </c>
      <c r="S54" s="184"/>
      <c r="T54" s="186">
        <f t="shared" si="3"/>
        <v>0</v>
      </c>
      <c r="X54" s="13"/>
      <c r="Y54" s="13"/>
      <c r="AA54" s="436" t="s">
        <v>673</v>
      </c>
      <c r="AB54" s="466">
        <v>61</v>
      </c>
      <c r="AC54" s="184"/>
      <c r="AD54" s="186">
        <f>IF(AC54="",0,IF(AC54="●",AB54,0))</f>
        <v>0</v>
      </c>
      <c r="AH54" s="14"/>
      <c r="AI54" s="72"/>
      <c r="AK54" s="440"/>
      <c r="AL54" s="440"/>
      <c r="AM54" s="13"/>
      <c r="AN54" s="13"/>
    </row>
    <row r="55" spans="3:44" ht="16.5" customHeight="1" x14ac:dyDescent="0.25">
      <c r="Q55" s="426" t="s">
        <v>674</v>
      </c>
      <c r="R55" s="461">
        <v>125</v>
      </c>
      <c r="S55" s="184"/>
      <c r="T55" s="186">
        <f t="shared" si="3"/>
        <v>0</v>
      </c>
      <c r="V55" s="419"/>
      <c r="X55" s="13"/>
      <c r="Y55" s="13"/>
      <c r="AC55" s="13"/>
      <c r="AD55" s="13"/>
      <c r="AH55" s="14"/>
      <c r="AI55" s="14"/>
      <c r="AL55" s="440"/>
      <c r="AM55" s="13"/>
      <c r="AN55" s="13"/>
    </row>
    <row r="56" spans="3:44" ht="16.5" customHeight="1" x14ac:dyDescent="0.25">
      <c r="Q56" s="426" t="s">
        <v>676</v>
      </c>
      <c r="R56" s="461">
        <v>94</v>
      </c>
      <c r="S56" s="184"/>
      <c r="T56" s="186">
        <f t="shared" si="3"/>
        <v>0</v>
      </c>
      <c r="V56" s="419"/>
      <c r="X56" s="13"/>
      <c r="Y56" s="13"/>
      <c r="AC56" s="13"/>
      <c r="AD56" s="13"/>
      <c r="AH56" s="14"/>
      <c r="AI56" s="14"/>
      <c r="AL56" s="417"/>
      <c r="AM56" s="13"/>
      <c r="AN56" s="13"/>
    </row>
    <row r="57" spans="3:44" ht="16.5" customHeight="1" x14ac:dyDescent="0.25">
      <c r="Q57" s="426" t="s">
        <v>678</v>
      </c>
      <c r="R57" s="461">
        <v>63</v>
      </c>
      <c r="S57" s="184"/>
      <c r="T57" s="186">
        <f t="shared" si="3"/>
        <v>0</v>
      </c>
      <c r="X57" s="13"/>
      <c r="Y57" s="13"/>
      <c r="AC57" s="13"/>
      <c r="AD57" s="13"/>
      <c r="AH57" s="14"/>
      <c r="AI57" s="14"/>
      <c r="AL57" s="417"/>
      <c r="AM57" s="13"/>
      <c r="AN57" s="13"/>
    </row>
    <row r="58" spans="3:44" ht="16.5" customHeight="1" x14ac:dyDescent="0.25">
      <c r="Q58" s="426" t="s">
        <v>679</v>
      </c>
      <c r="R58" s="461">
        <v>74</v>
      </c>
      <c r="S58" s="184"/>
      <c r="T58" s="186">
        <f t="shared" si="3"/>
        <v>0</v>
      </c>
      <c r="X58" s="13"/>
      <c r="Y58" s="13"/>
      <c r="AC58" s="13"/>
      <c r="AD58" s="13"/>
      <c r="AH58" s="14"/>
      <c r="AI58" s="14"/>
      <c r="AM58" s="13"/>
      <c r="AN58" s="13"/>
    </row>
    <row r="59" spans="3:44" ht="16.5" customHeight="1" x14ac:dyDescent="0.25">
      <c r="L59" s="408"/>
      <c r="M59" s="408"/>
      <c r="N59" s="13"/>
      <c r="O59" s="13"/>
      <c r="Q59" s="426" t="s">
        <v>680</v>
      </c>
      <c r="R59" s="461">
        <v>69</v>
      </c>
      <c r="S59" s="184"/>
      <c r="T59" s="186">
        <f t="shared" si="3"/>
        <v>0</v>
      </c>
      <c r="W59" s="408"/>
      <c r="X59" s="13"/>
      <c r="Y59" s="13"/>
      <c r="AB59" s="429"/>
      <c r="AC59" s="13"/>
      <c r="AD59" s="13"/>
      <c r="AH59" s="14"/>
      <c r="AI59" s="73"/>
      <c r="AK59" s="441"/>
      <c r="AM59" s="13"/>
      <c r="AN59" s="13"/>
    </row>
    <row r="60" spans="3:44" s="13" customFormat="1" ht="17.25" customHeight="1" x14ac:dyDescent="0.25">
      <c r="L60" s="408"/>
      <c r="M60" s="408"/>
      <c r="Q60" s="426" t="s">
        <v>681</v>
      </c>
      <c r="R60" s="461">
        <v>192</v>
      </c>
      <c r="S60" s="184"/>
      <c r="T60" s="186">
        <f t="shared" si="3"/>
        <v>0</v>
      </c>
      <c r="U60" s="14"/>
      <c r="V60" s="451"/>
      <c r="W60" s="408"/>
      <c r="Z60" s="14"/>
      <c r="AA60" s="409"/>
      <c r="AB60" s="409"/>
      <c r="AE60" s="14"/>
      <c r="AF60" s="409"/>
      <c r="AG60" s="409"/>
      <c r="AH60" s="14"/>
      <c r="AI60" s="14"/>
      <c r="AJ60" s="14"/>
      <c r="AK60" s="409"/>
      <c r="AL60" s="409"/>
      <c r="AO60" s="12"/>
      <c r="AR60" s="12"/>
    </row>
    <row r="61" spans="3:44" s="13" customFormat="1" ht="17.25" customHeight="1" x14ac:dyDescent="0.25">
      <c r="L61" s="408"/>
      <c r="M61" s="408"/>
      <c r="Q61" s="426" t="s">
        <v>682</v>
      </c>
      <c r="R61" s="461">
        <v>92</v>
      </c>
      <c r="S61" s="184"/>
      <c r="T61" s="186">
        <f t="shared" si="3"/>
        <v>0</v>
      </c>
      <c r="U61" s="14"/>
      <c r="V61" s="452"/>
      <c r="W61" s="408"/>
      <c r="Z61" s="14"/>
      <c r="AA61" s="409"/>
      <c r="AB61" s="409"/>
      <c r="AE61" s="14"/>
      <c r="AF61" s="409"/>
      <c r="AG61" s="409"/>
      <c r="AH61" s="14"/>
      <c r="AI61" s="14"/>
      <c r="AJ61" s="14"/>
      <c r="AK61" s="409"/>
      <c r="AL61" s="409"/>
      <c r="AO61" s="12"/>
      <c r="AR61" s="12"/>
    </row>
    <row r="62" spans="3:44" s="13" customFormat="1" ht="17.25" customHeight="1" x14ac:dyDescent="0.25">
      <c r="C62" s="17"/>
      <c r="L62" s="408"/>
      <c r="M62" s="408"/>
      <c r="Q62" s="426" t="s">
        <v>683</v>
      </c>
      <c r="R62" s="461">
        <v>54</v>
      </c>
      <c r="S62" s="184"/>
      <c r="T62" s="186">
        <f t="shared" si="3"/>
        <v>0</v>
      </c>
      <c r="U62" s="14"/>
      <c r="V62" s="408"/>
      <c r="W62" s="408"/>
      <c r="Z62" s="14"/>
      <c r="AA62" s="409"/>
      <c r="AB62" s="409"/>
      <c r="AE62" s="14"/>
      <c r="AF62" s="409"/>
      <c r="AG62" s="409"/>
      <c r="AH62" s="14"/>
      <c r="AI62" s="14"/>
      <c r="AJ62" s="14"/>
      <c r="AK62" s="409"/>
      <c r="AL62" s="409"/>
      <c r="AO62" s="12"/>
      <c r="AR62" s="12"/>
    </row>
    <row r="63" spans="3:44" s="13" customFormat="1" ht="17.2" customHeight="1" thickBot="1" x14ac:dyDescent="0.3">
      <c r="C63" s="17"/>
      <c r="L63" s="408"/>
      <c r="M63" s="408"/>
      <c r="Q63" s="428" t="s">
        <v>675</v>
      </c>
      <c r="R63" s="464">
        <v>90</v>
      </c>
      <c r="S63" s="184"/>
      <c r="T63" s="186">
        <f t="shared" si="3"/>
        <v>0</v>
      </c>
      <c r="U63" s="12"/>
      <c r="V63" s="408"/>
      <c r="W63" s="408"/>
      <c r="AA63" s="408"/>
      <c r="AB63" s="404"/>
      <c r="AE63" s="12"/>
      <c r="AF63" s="408"/>
      <c r="AG63" s="408"/>
      <c r="AH63" s="16"/>
      <c r="AI63" s="16"/>
      <c r="AK63" s="408"/>
      <c r="AL63" s="404"/>
      <c r="AO63" s="12"/>
      <c r="AR63" s="12"/>
    </row>
    <row r="64" spans="3:44" s="13" customFormat="1" ht="21" x14ac:dyDescent="0.25">
      <c r="L64" s="408"/>
      <c r="M64" s="408"/>
      <c r="Q64" s="404"/>
      <c r="R64" s="404"/>
      <c r="U64" s="12"/>
      <c r="V64" s="408"/>
      <c r="W64" s="408"/>
      <c r="AA64" s="408"/>
      <c r="AB64" s="404"/>
      <c r="AE64" s="12"/>
      <c r="AF64" s="477" t="s">
        <v>889</v>
      </c>
      <c r="AG64" s="478"/>
      <c r="AH64" s="189"/>
      <c r="AI64" s="174"/>
      <c r="AJ64" s="174"/>
      <c r="AK64" s="453"/>
      <c r="AL64" s="404"/>
      <c r="AO64" s="12"/>
      <c r="AR64" s="12"/>
    </row>
    <row r="65" spans="2:44" s="13" customFormat="1" ht="21" x14ac:dyDescent="0.25">
      <c r="B65" s="17" t="s">
        <v>801</v>
      </c>
      <c r="C65" s="17"/>
      <c r="L65" s="408"/>
      <c r="M65" s="408"/>
      <c r="N65" s="1"/>
      <c r="O65" s="1"/>
      <c r="Q65" s="404"/>
      <c r="R65" s="404"/>
      <c r="U65" s="12"/>
      <c r="V65" s="408"/>
      <c r="W65" s="408"/>
      <c r="AA65" s="408"/>
      <c r="AB65" s="404"/>
      <c r="AE65" s="12"/>
      <c r="AF65" s="406" t="s">
        <v>851</v>
      </c>
      <c r="AG65" s="474"/>
      <c r="AH65" s="12"/>
      <c r="AJ65" s="12"/>
      <c r="AK65" s="411"/>
      <c r="AL65" s="404"/>
      <c r="AO65" s="12"/>
      <c r="AR65" s="12"/>
    </row>
    <row r="66" spans="2:44" s="13" customFormat="1" ht="21" x14ac:dyDescent="0.25">
      <c r="B66" s="17"/>
      <c r="C66" s="17"/>
      <c r="I66" s="1"/>
      <c r="J66" s="1"/>
      <c r="L66" s="408"/>
      <c r="M66" s="408"/>
      <c r="N66" s="1"/>
      <c r="O66" s="1"/>
      <c r="Q66" s="404"/>
      <c r="R66" s="404"/>
      <c r="U66" s="12"/>
      <c r="V66" s="408"/>
      <c r="W66" s="408"/>
      <c r="AA66" s="408"/>
      <c r="AB66" s="404"/>
      <c r="AE66" s="12"/>
      <c r="AF66" s="406" t="s">
        <v>852</v>
      </c>
      <c r="AG66" s="404"/>
      <c r="AH66" s="12"/>
      <c r="AJ66" s="12"/>
      <c r="AK66" s="411"/>
      <c r="AL66" s="404"/>
      <c r="AO66" s="12"/>
      <c r="AP66" s="1"/>
      <c r="AQ66" s="1"/>
      <c r="AR66" s="12"/>
    </row>
    <row r="67" spans="2:44" s="13" customFormat="1" ht="21" x14ac:dyDescent="0.25">
      <c r="B67" s="17" t="s">
        <v>802</v>
      </c>
      <c r="C67" s="1"/>
      <c r="I67" s="1"/>
      <c r="J67" s="1"/>
      <c r="L67" s="408"/>
      <c r="M67" s="408"/>
      <c r="N67" s="1"/>
      <c r="O67" s="1"/>
      <c r="Q67" s="404"/>
      <c r="R67" s="404"/>
      <c r="U67" s="12"/>
      <c r="V67" s="408"/>
      <c r="W67" s="408"/>
      <c r="X67" s="1"/>
      <c r="Y67" s="1"/>
      <c r="AA67" s="408"/>
      <c r="AB67" s="404"/>
      <c r="AE67" s="12"/>
      <c r="AF67" s="406" t="s">
        <v>555</v>
      </c>
      <c r="AG67" s="475"/>
      <c r="AH67" s="12"/>
      <c r="AJ67" s="12"/>
      <c r="AK67" s="411"/>
      <c r="AL67" s="404"/>
      <c r="AO67" s="12"/>
      <c r="AP67" s="1"/>
      <c r="AQ67" s="1"/>
      <c r="AR67" s="12"/>
    </row>
    <row r="68" spans="2:44" s="13" customFormat="1" ht="20.25" customHeight="1" x14ac:dyDescent="0.25">
      <c r="B68" s="17"/>
      <c r="C68" s="17" t="s">
        <v>803</v>
      </c>
      <c r="I68" s="1"/>
      <c r="J68" s="1"/>
      <c r="L68" s="393"/>
      <c r="M68" s="393"/>
      <c r="N68" s="1"/>
      <c r="O68" s="1"/>
      <c r="Q68" s="404"/>
      <c r="R68" s="404"/>
      <c r="U68" s="12"/>
      <c r="V68" s="393"/>
      <c r="W68" s="393"/>
      <c r="X68" s="1"/>
      <c r="Y68" s="1"/>
      <c r="AA68" s="408"/>
      <c r="AB68" s="404"/>
      <c r="AE68" s="12"/>
      <c r="AF68" s="407" t="s">
        <v>556</v>
      </c>
      <c r="AG68" s="404"/>
      <c r="AH68" s="12"/>
      <c r="AJ68" s="12"/>
      <c r="AK68" s="411"/>
      <c r="AL68" s="404"/>
      <c r="AO68" s="12"/>
      <c r="AP68" s="1"/>
      <c r="AQ68" s="1"/>
      <c r="AR68" s="12"/>
    </row>
    <row r="69" spans="2:44" ht="16.5" customHeight="1" x14ac:dyDescent="0.25">
      <c r="B69" s="17"/>
      <c r="Q69" s="404"/>
      <c r="R69" s="404"/>
      <c r="V69" s="393"/>
      <c r="W69" s="393"/>
      <c r="Z69" s="1"/>
      <c r="AA69" s="408"/>
      <c r="AB69" s="404"/>
      <c r="AF69" s="405" t="s">
        <v>557</v>
      </c>
      <c r="AG69" s="404"/>
      <c r="AH69" s="12"/>
      <c r="AI69" s="190"/>
      <c r="AJ69" s="12"/>
      <c r="AK69" s="412"/>
      <c r="AL69" s="404"/>
    </row>
    <row r="70" spans="2:44" ht="16.5" customHeight="1" x14ac:dyDescent="0.25">
      <c r="B70" s="17"/>
      <c r="C70" s="17"/>
      <c r="Q70" s="404"/>
      <c r="R70" s="404"/>
      <c r="V70" s="393"/>
      <c r="W70" s="393"/>
      <c r="Z70" s="1"/>
      <c r="AA70" s="408"/>
      <c r="AB70" s="404"/>
      <c r="AF70" s="413"/>
      <c r="AG70" s="410"/>
      <c r="AH70" s="14"/>
      <c r="AI70" s="14"/>
      <c r="AK70" s="399"/>
      <c r="AL70" s="404"/>
    </row>
    <row r="71" spans="2:44" ht="16.5" customHeight="1" x14ac:dyDescent="0.25">
      <c r="Q71" s="404"/>
      <c r="R71" s="404"/>
      <c r="V71" s="393"/>
      <c r="W71" s="393"/>
      <c r="Z71" s="1"/>
      <c r="AA71" s="408"/>
      <c r="AB71" s="404"/>
      <c r="AF71" s="401" t="s">
        <v>868</v>
      </c>
      <c r="AG71" s="476"/>
      <c r="AH71" s="14"/>
      <c r="AI71" s="73"/>
      <c r="AK71" s="414"/>
      <c r="AL71" s="404"/>
    </row>
    <row r="72" spans="2:44" ht="16.5" customHeight="1" x14ac:dyDescent="0.25">
      <c r="Q72" s="393"/>
      <c r="R72" s="397"/>
      <c r="V72" s="393"/>
      <c r="W72" s="393"/>
      <c r="Z72" s="1"/>
      <c r="AA72" s="393"/>
      <c r="AF72" s="398" t="s">
        <v>558</v>
      </c>
      <c r="AH72" s="14"/>
      <c r="AI72" s="73"/>
      <c r="AK72" s="414"/>
    </row>
    <row r="73" spans="2:44" x14ac:dyDescent="0.25">
      <c r="Z73" s="1"/>
      <c r="AA73" s="393"/>
      <c r="AF73" s="398" t="s">
        <v>559</v>
      </c>
      <c r="AH73" s="14"/>
      <c r="AI73" s="73"/>
      <c r="AK73" s="414"/>
    </row>
    <row r="74" spans="2:44" ht="13.15" thickBot="1" x14ac:dyDescent="0.3">
      <c r="R74" s="397"/>
      <c r="AA74" s="393"/>
      <c r="AF74" s="479" t="s">
        <v>549</v>
      </c>
      <c r="AG74" s="415"/>
      <c r="AH74" s="16"/>
      <c r="AI74" s="16"/>
      <c r="AJ74" s="16"/>
      <c r="AK74" s="480"/>
    </row>
    <row r="75" spans="2:44" x14ac:dyDescent="0.25">
      <c r="AA75" s="393"/>
      <c r="AH75" s="14"/>
      <c r="AI75" s="14"/>
    </row>
    <row r="76" spans="2:44" x14ac:dyDescent="0.25">
      <c r="Q76" s="410"/>
      <c r="AH76" s="14"/>
      <c r="AI76" s="14"/>
    </row>
  </sheetData>
  <mergeCells count="87">
    <mergeCell ref="B4:H4"/>
    <mergeCell ref="B13:H13"/>
    <mergeCell ref="B23:F23"/>
    <mergeCell ref="G23:H23"/>
    <mergeCell ref="B24:F24"/>
    <mergeCell ref="B26:F26"/>
    <mergeCell ref="G26:H26"/>
    <mergeCell ref="B25:F25"/>
    <mergeCell ref="G25:H25"/>
    <mergeCell ref="G32:H32"/>
    <mergeCell ref="AC8:AD10"/>
    <mergeCell ref="AH8:AI10"/>
    <mergeCell ref="B14:H15"/>
    <mergeCell ref="L6:M7"/>
    <mergeCell ref="L10:M10"/>
    <mergeCell ref="B18:H18"/>
    <mergeCell ref="L4:AL4"/>
    <mergeCell ref="AA6:AG7"/>
    <mergeCell ref="AF8:AG8"/>
    <mergeCell ref="B21:F21"/>
    <mergeCell ref="G21:H21"/>
    <mergeCell ref="B22:F22"/>
    <mergeCell ref="G22:H22"/>
    <mergeCell ref="AA50:AB50"/>
    <mergeCell ref="AF10:AG10"/>
    <mergeCell ref="AK6:AL7"/>
    <mergeCell ref="L8:M8"/>
    <mergeCell ref="Q8:R8"/>
    <mergeCell ref="V8:W8"/>
    <mergeCell ref="AA8:AB8"/>
    <mergeCell ref="AK8:AL8"/>
    <mergeCell ref="Q6:W7"/>
    <mergeCell ref="Q48:R48"/>
    <mergeCell ref="V38:W38"/>
    <mergeCell ref="AA35:AB35"/>
    <mergeCell ref="B40:F40"/>
    <mergeCell ref="G40:H40"/>
    <mergeCell ref="B35:F35"/>
    <mergeCell ref="G35:H35"/>
    <mergeCell ref="B36:F36"/>
    <mergeCell ref="G36:H36"/>
    <mergeCell ref="G38:H38"/>
    <mergeCell ref="B38:F38"/>
    <mergeCell ref="G39:H39"/>
    <mergeCell ref="B39:F39"/>
    <mergeCell ref="B37:F37"/>
    <mergeCell ref="G37:H37"/>
    <mergeCell ref="AK35:AL35"/>
    <mergeCell ref="AK26:AL26"/>
    <mergeCell ref="AF35:AG35"/>
    <mergeCell ref="B27:F27"/>
    <mergeCell ref="G27:H27"/>
    <mergeCell ref="G28:H28"/>
    <mergeCell ref="B28:F28"/>
    <mergeCell ref="G29:H29"/>
    <mergeCell ref="B33:F33"/>
    <mergeCell ref="B31:F31"/>
    <mergeCell ref="V27:W27"/>
    <mergeCell ref="Q35:R35"/>
    <mergeCell ref="G33:H33"/>
    <mergeCell ref="B34:F34"/>
    <mergeCell ref="G34:H34"/>
    <mergeCell ref="B32:F32"/>
    <mergeCell ref="B30:F30"/>
    <mergeCell ref="G30:H30"/>
    <mergeCell ref="B29:F29"/>
    <mergeCell ref="AA10:AB10"/>
    <mergeCell ref="Q19:R19"/>
    <mergeCell ref="AA24:AB24"/>
    <mergeCell ref="V18:W18"/>
    <mergeCell ref="V10:W10"/>
    <mergeCell ref="S8:T10"/>
    <mergeCell ref="X8:Y10"/>
    <mergeCell ref="Q10:R10"/>
    <mergeCell ref="I16:J18"/>
    <mergeCell ref="N8:O10"/>
    <mergeCell ref="B19:F19"/>
    <mergeCell ref="G19:H19"/>
    <mergeCell ref="B20:F20"/>
    <mergeCell ref="L18:M18"/>
    <mergeCell ref="L24:M24"/>
    <mergeCell ref="L26:M26"/>
    <mergeCell ref="AM8:AN10"/>
    <mergeCell ref="G31:H31"/>
    <mergeCell ref="AK10:AL10"/>
    <mergeCell ref="G20:H20"/>
    <mergeCell ref="G24:H24"/>
  </mergeCells>
  <phoneticPr fontId="2"/>
  <dataValidations count="1">
    <dataValidation type="list" allowBlank="1" showInputMessage="1" showErrorMessage="1" sqref="N11:N17 N19:N23 N25 N27:N44 I19:I39 S11:S18 S20:S34 S36:S47 S49:S63 X11:X17 X19:X26 X28:X37 X39:X53 AC51:AC54 AC36:AC49 AC25:AC34 AC11:AC23 AH11:AH34 AM11:AM25 AM27:AM34 AM36:AM43 AH36:AH53" xr:uid="{4C1FD5B7-583A-444B-8BC6-1D9DF4F209CC}">
      <formula1>"●"</formula1>
    </dataValidation>
  </dataValidations>
  <pageMargins left="0.23622047244094491" right="0.23622047244094491" top="0.74803149606299213" bottom="0.74803149606299213" header="0.31496062992125984" footer="0.31496062992125984"/>
  <pageSetup paperSize="9" scale="43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1D246-B34D-44A0-AA5D-30FEB59E24CF}">
  <sheetPr>
    <pageSetUpPr fitToPage="1"/>
  </sheetPr>
  <dimension ref="B2:V129"/>
  <sheetViews>
    <sheetView zoomScale="70" zoomScaleNormal="70" workbookViewId="0">
      <selection activeCell="E2" sqref="E2"/>
    </sheetView>
  </sheetViews>
  <sheetFormatPr defaultColWidth="9" defaultRowHeight="12.75" x14ac:dyDescent="0.25"/>
  <cols>
    <col min="1" max="1" width="2.9296875" customWidth="1"/>
    <col min="2" max="2" width="10.06640625" customWidth="1"/>
    <col min="3" max="3" width="14.06640625" customWidth="1"/>
    <col min="4" max="4" width="46.73046875" customWidth="1"/>
    <col min="5" max="5" width="9.46484375" bestFit="1" customWidth="1"/>
    <col min="6" max="6" width="43.33203125" customWidth="1"/>
    <col min="7" max="7" width="13.9296875" customWidth="1"/>
    <col min="8" max="8" width="12.33203125" customWidth="1"/>
    <col min="9" max="9" width="18.73046875" style="1" customWidth="1"/>
    <col min="10" max="10" width="13.265625" style="1" customWidth="1"/>
    <col min="11" max="11" width="35.6640625" customWidth="1"/>
    <col min="12" max="12" width="4" customWidth="1"/>
    <col min="13" max="13" width="10.06640625" customWidth="1"/>
    <col min="14" max="14" width="14.06640625" customWidth="1"/>
    <col min="15" max="15" width="46.73046875" customWidth="1"/>
    <col min="16" max="16" width="10.06640625" bestFit="1" customWidth="1"/>
    <col min="17" max="17" width="43.33203125" customWidth="1"/>
    <col min="18" max="18" width="13.9296875" customWidth="1"/>
    <col min="19" max="19" width="12.33203125" customWidth="1"/>
    <col min="20" max="20" width="20" style="1" customWidth="1"/>
    <col min="21" max="21" width="13.265625" style="1" customWidth="1"/>
    <col min="22" max="22" width="35.6640625" customWidth="1"/>
    <col min="23" max="23" width="4.73046875" customWidth="1"/>
  </cols>
  <sheetData>
    <row r="2" spans="2:22" ht="18.75" x14ac:dyDescent="0.25">
      <c r="B2" s="339" t="s">
        <v>53</v>
      </c>
      <c r="C2" s="339"/>
      <c r="D2" s="339"/>
      <c r="E2" s="11"/>
      <c r="I2" s="212" t="s">
        <v>899</v>
      </c>
      <c r="J2" s="213">
        <f>SUM($J$6:$J$36,$J$40:$J$129,$U$6:$U$119)</f>
        <v>0</v>
      </c>
    </row>
    <row r="3" spans="2:22" ht="13.15" thickBot="1" x14ac:dyDescent="0.3">
      <c r="B3" s="11"/>
      <c r="C3" s="11"/>
      <c r="D3" s="11"/>
      <c r="E3" s="11"/>
    </row>
    <row r="4" spans="2:22" ht="13.15" thickBot="1" x14ac:dyDescent="0.3">
      <c r="B4" s="346" t="s">
        <v>805</v>
      </c>
      <c r="C4" s="347"/>
      <c r="D4" s="347"/>
      <c r="E4" s="347"/>
      <c r="F4" s="347"/>
      <c r="G4" s="347"/>
      <c r="H4" s="347"/>
      <c r="I4" s="347"/>
      <c r="J4" s="347"/>
      <c r="K4" s="348"/>
      <c r="M4" s="346" t="s">
        <v>806</v>
      </c>
      <c r="N4" s="347"/>
      <c r="O4" s="347"/>
      <c r="P4" s="347"/>
      <c r="Q4" s="347"/>
      <c r="R4" s="347"/>
      <c r="S4" s="347"/>
      <c r="T4" s="347"/>
      <c r="U4" s="347"/>
      <c r="V4" s="348"/>
    </row>
    <row r="5" spans="2:22" ht="13.15" thickBot="1" x14ac:dyDescent="0.3">
      <c r="B5" s="48" t="s">
        <v>54</v>
      </c>
      <c r="C5" s="49" t="s">
        <v>198</v>
      </c>
      <c r="D5" s="50" t="s">
        <v>38</v>
      </c>
      <c r="E5" s="51" t="s">
        <v>55</v>
      </c>
      <c r="F5" s="52" t="s">
        <v>56</v>
      </c>
      <c r="G5" s="148" t="s">
        <v>161</v>
      </c>
      <c r="H5" s="7" t="s">
        <v>902</v>
      </c>
      <c r="I5" s="337" t="s">
        <v>898</v>
      </c>
      <c r="J5" s="338"/>
      <c r="K5" s="221" t="s">
        <v>903</v>
      </c>
      <c r="M5" s="7" t="s">
        <v>54</v>
      </c>
      <c r="N5" s="8" t="s">
        <v>198</v>
      </c>
      <c r="O5" s="2" t="s">
        <v>38</v>
      </c>
      <c r="P5" s="5" t="s">
        <v>55</v>
      </c>
      <c r="Q5" s="6" t="s">
        <v>56</v>
      </c>
      <c r="R5" s="10" t="s">
        <v>161</v>
      </c>
      <c r="S5" s="222" t="s">
        <v>902</v>
      </c>
      <c r="T5" s="337" t="s">
        <v>898</v>
      </c>
      <c r="U5" s="338"/>
      <c r="V5" s="221" t="s">
        <v>903</v>
      </c>
    </row>
    <row r="6" spans="2:22" ht="13.5" customHeight="1" x14ac:dyDescent="0.25">
      <c r="B6" s="340" t="s">
        <v>721</v>
      </c>
      <c r="C6" s="380" t="s">
        <v>722</v>
      </c>
      <c r="D6" s="20" t="s">
        <v>723</v>
      </c>
      <c r="E6" s="21" t="s">
        <v>724</v>
      </c>
      <c r="F6" s="22" t="s">
        <v>725</v>
      </c>
      <c r="G6" s="149">
        <v>42736</v>
      </c>
      <c r="H6" s="223">
        <v>85</v>
      </c>
      <c r="I6" s="196"/>
      <c r="J6" s="197">
        <f>IF(I6="",0,IF(I6="●",H6,0))</f>
        <v>0</v>
      </c>
      <c r="K6" s="377" t="s">
        <v>904</v>
      </c>
      <c r="M6" s="362" t="s">
        <v>114</v>
      </c>
      <c r="N6" s="75" t="s">
        <v>427</v>
      </c>
      <c r="O6" s="62" t="s">
        <v>428</v>
      </c>
      <c r="P6" s="76" t="s">
        <v>429</v>
      </c>
      <c r="Q6" s="77" t="s">
        <v>430</v>
      </c>
      <c r="R6" s="63" t="s">
        <v>431</v>
      </c>
      <c r="S6" s="228">
        <v>142</v>
      </c>
      <c r="T6" s="196"/>
      <c r="U6" s="197">
        <f>IF(T6="",0,IF(T6="●",S6,0))</f>
        <v>0</v>
      </c>
      <c r="V6" s="355" t="s">
        <v>901</v>
      </c>
    </row>
    <row r="7" spans="2:22" x14ac:dyDescent="0.25">
      <c r="B7" s="341"/>
      <c r="C7" s="381"/>
      <c r="D7" s="23" t="s">
        <v>726</v>
      </c>
      <c r="E7" s="24" t="s">
        <v>724</v>
      </c>
      <c r="F7" s="25" t="s">
        <v>727</v>
      </c>
      <c r="G7" s="150">
        <v>39417</v>
      </c>
      <c r="H7" s="224">
        <v>580</v>
      </c>
      <c r="I7" s="196"/>
      <c r="J7" s="197">
        <f t="shared" ref="J7:J36" si="0">IF(I7="",0,IF(I7="●",H7,0))</f>
        <v>0</v>
      </c>
      <c r="K7" s="378"/>
      <c r="M7" s="363"/>
      <c r="N7" s="55" t="s">
        <v>438</v>
      </c>
      <c r="O7" s="56" t="s">
        <v>433</v>
      </c>
      <c r="P7" s="57" t="s">
        <v>440</v>
      </c>
      <c r="Q7" s="58" t="s">
        <v>439</v>
      </c>
      <c r="R7" s="59" t="s">
        <v>441</v>
      </c>
      <c r="S7" s="229">
        <v>126</v>
      </c>
      <c r="T7" s="196"/>
      <c r="U7" s="197">
        <f t="shared" ref="U7:U70" si="1">IF(T7="",0,IF(T7="●",S7,0))</f>
        <v>0</v>
      </c>
      <c r="V7" s="356"/>
    </row>
    <row r="8" spans="2:22" x14ac:dyDescent="0.25">
      <c r="B8" s="341"/>
      <c r="C8" s="381"/>
      <c r="D8" s="26" t="s">
        <v>728</v>
      </c>
      <c r="E8" s="27" t="s">
        <v>724</v>
      </c>
      <c r="F8" s="28" t="s">
        <v>729</v>
      </c>
      <c r="G8" s="151">
        <v>37895</v>
      </c>
      <c r="H8" s="224">
        <v>403</v>
      </c>
      <c r="I8" s="196"/>
      <c r="J8" s="197">
        <f t="shared" si="0"/>
        <v>0</v>
      </c>
      <c r="K8" s="378"/>
      <c r="M8" s="363"/>
      <c r="N8" s="350" t="s">
        <v>117</v>
      </c>
      <c r="O8" s="53" t="s">
        <v>236</v>
      </c>
      <c r="P8" s="53" t="s">
        <v>118</v>
      </c>
      <c r="Q8" s="60" t="s">
        <v>146</v>
      </c>
      <c r="R8" s="54" t="s">
        <v>162</v>
      </c>
      <c r="S8" s="229">
        <v>135</v>
      </c>
      <c r="T8" s="196"/>
      <c r="U8" s="197">
        <f t="shared" si="1"/>
        <v>0</v>
      </c>
      <c r="V8" s="356"/>
    </row>
    <row r="9" spans="2:22" x14ac:dyDescent="0.25">
      <c r="B9" s="341"/>
      <c r="C9" s="381"/>
      <c r="D9" s="29" t="s">
        <v>730</v>
      </c>
      <c r="E9" s="27" t="s">
        <v>724</v>
      </c>
      <c r="F9" s="28" t="s">
        <v>731</v>
      </c>
      <c r="G9" s="151">
        <v>39387</v>
      </c>
      <c r="H9" s="224">
        <v>243</v>
      </c>
      <c r="I9" s="196"/>
      <c r="J9" s="197">
        <f t="shared" si="0"/>
        <v>0</v>
      </c>
      <c r="K9" s="378"/>
      <c r="L9" s="9"/>
      <c r="M9" s="363"/>
      <c r="N9" s="351"/>
      <c r="O9" s="56" t="s">
        <v>237</v>
      </c>
      <c r="P9" s="56" t="s">
        <v>118</v>
      </c>
      <c r="Q9" s="61" t="s">
        <v>147</v>
      </c>
      <c r="R9" s="59" t="s">
        <v>163</v>
      </c>
      <c r="S9" s="229">
        <v>92</v>
      </c>
      <c r="T9" s="196"/>
      <c r="U9" s="197">
        <f t="shared" si="1"/>
        <v>0</v>
      </c>
      <c r="V9" s="356"/>
    </row>
    <row r="10" spans="2:22" x14ac:dyDescent="0.25">
      <c r="B10" s="341"/>
      <c r="C10" s="382"/>
      <c r="D10" s="29" t="s">
        <v>732</v>
      </c>
      <c r="E10" s="27" t="s">
        <v>724</v>
      </c>
      <c r="F10" s="28" t="s">
        <v>733</v>
      </c>
      <c r="G10" s="150">
        <v>42767</v>
      </c>
      <c r="H10" s="224">
        <v>142</v>
      </c>
      <c r="I10" s="196"/>
      <c r="J10" s="197">
        <f t="shared" si="0"/>
        <v>0</v>
      </c>
      <c r="K10" s="378"/>
      <c r="L10" s="9"/>
      <c r="M10" s="363"/>
      <c r="N10" s="351"/>
      <c r="O10" s="56" t="s">
        <v>238</v>
      </c>
      <c r="P10" s="56" t="s">
        <v>118</v>
      </c>
      <c r="Q10" s="61" t="s">
        <v>119</v>
      </c>
      <c r="R10" s="59" t="s">
        <v>239</v>
      </c>
      <c r="S10" s="229">
        <v>294</v>
      </c>
      <c r="T10" s="196"/>
      <c r="U10" s="197">
        <f t="shared" si="1"/>
        <v>0</v>
      </c>
      <c r="V10" s="356"/>
    </row>
    <row r="11" spans="2:22" x14ac:dyDescent="0.25">
      <c r="B11" s="341"/>
      <c r="C11" s="30" t="s">
        <v>734</v>
      </c>
      <c r="D11" s="27" t="s">
        <v>735</v>
      </c>
      <c r="E11" s="27" t="s">
        <v>736</v>
      </c>
      <c r="F11" s="28" t="s">
        <v>737</v>
      </c>
      <c r="G11" s="151">
        <v>39417</v>
      </c>
      <c r="H11" s="224">
        <v>144</v>
      </c>
      <c r="I11" s="196"/>
      <c r="J11" s="197">
        <f t="shared" si="0"/>
        <v>0</v>
      </c>
      <c r="K11" s="378"/>
      <c r="M11" s="363"/>
      <c r="N11" s="351"/>
      <c r="O11" s="56" t="s">
        <v>240</v>
      </c>
      <c r="P11" s="56" t="s">
        <v>241</v>
      </c>
      <c r="Q11" s="61" t="s">
        <v>120</v>
      </c>
      <c r="R11" s="59" t="s">
        <v>242</v>
      </c>
      <c r="S11" s="229">
        <v>155</v>
      </c>
      <c r="T11" s="196"/>
      <c r="U11" s="197">
        <f t="shared" si="1"/>
        <v>0</v>
      </c>
      <c r="V11" s="356"/>
    </row>
    <row r="12" spans="2:22" ht="13.15" thickBot="1" x14ac:dyDescent="0.3">
      <c r="B12" s="342"/>
      <c r="C12" s="31" t="s">
        <v>738</v>
      </c>
      <c r="D12" s="32" t="s">
        <v>739</v>
      </c>
      <c r="E12" s="32" t="s">
        <v>740</v>
      </c>
      <c r="F12" s="33" t="s">
        <v>741</v>
      </c>
      <c r="G12" s="152">
        <v>38412</v>
      </c>
      <c r="H12" s="225">
        <v>392</v>
      </c>
      <c r="I12" s="198"/>
      <c r="J12" s="199">
        <f t="shared" si="0"/>
        <v>0</v>
      </c>
      <c r="K12" s="378"/>
      <c r="M12" s="363"/>
      <c r="N12" s="353"/>
      <c r="O12" s="110" t="s">
        <v>243</v>
      </c>
      <c r="P12" s="56" t="s">
        <v>118</v>
      </c>
      <c r="Q12" s="61" t="s">
        <v>155</v>
      </c>
      <c r="R12" s="59" t="s">
        <v>164</v>
      </c>
      <c r="S12" s="229">
        <v>95</v>
      </c>
      <c r="T12" s="196"/>
      <c r="U12" s="197">
        <f t="shared" si="1"/>
        <v>0</v>
      </c>
      <c r="V12" s="356"/>
    </row>
    <row r="13" spans="2:22" x14ac:dyDescent="0.25">
      <c r="B13" s="340" t="s">
        <v>742</v>
      </c>
      <c r="C13" s="343" t="s">
        <v>743</v>
      </c>
      <c r="D13" s="34" t="s">
        <v>744</v>
      </c>
      <c r="E13" s="35" t="s">
        <v>745</v>
      </c>
      <c r="F13" s="22" t="s">
        <v>746</v>
      </c>
      <c r="G13" s="150">
        <v>37926</v>
      </c>
      <c r="H13" s="223">
        <v>416</v>
      </c>
      <c r="I13" s="200"/>
      <c r="J13" s="201">
        <f t="shared" si="0"/>
        <v>0</v>
      </c>
      <c r="K13" s="378"/>
      <c r="M13" s="363"/>
      <c r="N13" s="350" t="s">
        <v>121</v>
      </c>
      <c r="O13" s="142" t="s">
        <v>372</v>
      </c>
      <c r="P13" s="56" t="s">
        <v>245</v>
      </c>
      <c r="Q13" s="61" t="s">
        <v>373</v>
      </c>
      <c r="R13" s="59" t="s">
        <v>374</v>
      </c>
      <c r="S13" s="229">
        <v>192</v>
      </c>
      <c r="T13" s="196"/>
      <c r="U13" s="197">
        <f t="shared" si="1"/>
        <v>0</v>
      </c>
      <c r="V13" s="356"/>
    </row>
    <row r="14" spans="2:22" x14ac:dyDescent="0.25">
      <c r="B14" s="341"/>
      <c r="C14" s="344"/>
      <c r="D14" s="27" t="s">
        <v>747</v>
      </c>
      <c r="E14" s="27" t="s">
        <v>745</v>
      </c>
      <c r="F14" s="25" t="s">
        <v>748</v>
      </c>
      <c r="G14" s="151">
        <v>34394</v>
      </c>
      <c r="H14" s="224">
        <v>112</v>
      </c>
      <c r="I14" s="196"/>
      <c r="J14" s="202">
        <f t="shared" si="0"/>
        <v>0</v>
      </c>
      <c r="K14" s="378"/>
      <c r="M14" s="363"/>
      <c r="N14" s="351"/>
      <c r="O14" s="56" t="s">
        <v>244</v>
      </c>
      <c r="P14" s="56" t="s">
        <v>245</v>
      </c>
      <c r="Q14" s="61" t="s">
        <v>246</v>
      </c>
      <c r="R14" s="59" t="s">
        <v>247</v>
      </c>
      <c r="S14" s="229">
        <v>127</v>
      </c>
      <c r="T14" s="196"/>
      <c r="U14" s="197">
        <f t="shared" si="1"/>
        <v>0</v>
      </c>
      <c r="V14" s="356"/>
    </row>
    <row r="15" spans="2:22" x14ac:dyDescent="0.25">
      <c r="B15" s="341"/>
      <c r="C15" s="345" t="s">
        <v>749</v>
      </c>
      <c r="D15" s="27" t="s">
        <v>750</v>
      </c>
      <c r="E15" s="27" t="s">
        <v>751</v>
      </c>
      <c r="F15" s="28" t="s">
        <v>752</v>
      </c>
      <c r="G15" s="151">
        <v>39114</v>
      </c>
      <c r="H15" s="224">
        <v>161</v>
      </c>
      <c r="I15" s="196"/>
      <c r="J15" s="202">
        <f t="shared" si="0"/>
        <v>0</v>
      </c>
      <c r="K15" s="378"/>
      <c r="M15" s="363"/>
      <c r="N15" s="353"/>
      <c r="O15" s="56" t="s">
        <v>819</v>
      </c>
      <c r="P15" s="56" t="s">
        <v>245</v>
      </c>
      <c r="Q15" s="61" t="s">
        <v>826</v>
      </c>
      <c r="R15" s="59" t="s">
        <v>827</v>
      </c>
      <c r="S15" s="229">
        <v>216</v>
      </c>
      <c r="T15" s="196"/>
      <c r="U15" s="197">
        <f t="shared" si="1"/>
        <v>0</v>
      </c>
      <c r="V15" s="356"/>
    </row>
    <row r="16" spans="2:22" x14ac:dyDescent="0.25">
      <c r="B16" s="341"/>
      <c r="C16" s="344"/>
      <c r="D16" s="27" t="s">
        <v>753</v>
      </c>
      <c r="E16" s="27" t="s">
        <v>751</v>
      </c>
      <c r="F16" s="28" t="s">
        <v>754</v>
      </c>
      <c r="G16" s="151">
        <v>39569</v>
      </c>
      <c r="H16" s="224">
        <v>106</v>
      </c>
      <c r="I16" s="196"/>
      <c r="J16" s="202">
        <f t="shared" si="0"/>
        <v>0</v>
      </c>
      <c r="K16" s="378"/>
      <c r="M16" s="363"/>
      <c r="N16" s="350" t="s">
        <v>122</v>
      </c>
      <c r="O16" s="56" t="s">
        <v>248</v>
      </c>
      <c r="P16" s="56" t="s">
        <v>249</v>
      </c>
      <c r="Q16" s="61" t="s">
        <v>250</v>
      </c>
      <c r="R16" s="59" t="s">
        <v>251</v>
      </c>
      <c r="S16" s="229">
        <v>119</v>
      </c>
      <c r="T16" s="196"/>
      <c r="U16" s="197">
        <f t="shared" si="1"/>
        <v>0</v>
      </c>
      <c r="V16" s="356"/>
    </row>
    <row r="17" spans="2:22" ht="13.15" thickBot="1" x14ac:dyDescent="0.3">
      <c r="B17" s="342"/>
      <c r="C17" s="31" t="s">
        <v>755</v>
      </c>
      <c r="D17" s="32" t="s">
        <v>756</v>
      </c>
      <c r="E17" s="32" t="s">
        <v>757</v>
      </c>
      <c r="F17" s="33" t="s">
        <v>758</v>
      </c>
      <c r="G17" s="152">
        <v>39387</v>
      </c>
      <c r="H17" s="226">
        <v>506</v>
      </c>
      <c r="I17" s="203"/>
      <c r="J17" s="204">
        <f t="shared" si="0"/>
        <v>0</v>
      </c>
      <c r="K17" s="378"/>
      <c r="M17" s="363"/>
      <c r="N17" s="351"/>
      <c r="O17" s="53" t="s">
        <v>552</v>
      </c>
      <c r="P17" s="56" t="s">
        <v>249</v>
      </c>
      <c r="Q17" s="61" t="s">
        <v>553</v>
      </c>
      <c r="R17" s="111" t="s">
        <v>554</v>
      </c>
      <c r="S17" s="229">
        <v>641</v>
      </c>
      <c r="T17" s="196"/>
      <c r="U17" s="197">
        <f t="shared" si="1"/>
        <v>0</v>
      </c>
      <c r="V17" s="356"/>
    </row>
    <row r="18" spans="2:22" ht="13.15" thickBot="1" x14ac:dyDescent="0.3">
      <c r="B18" s="36" t="s">
        <v>759</v>
      </c>
      <c r="C18" s="37" t="s">
        <v>760</v>
      </c>
      <c r="D18" s="38" t="s">
        <v>761</v>
      </c>
      <c r="E18" s="38" t="s">
        <v>762</v>
      </c>
      <c r="F18" s="39" t="s">
        <v>763</v>
      </c>
      <c r="G18" s="153">
        <v>43862</v>
      </c>
      <c r="H18" s="227">
        <v>462</v>
      </c>
      <c r="I18" s="214"/>
      <c r="J18" s="215">
        <f t="shared" si="0"/>
        <v>0</v>
      </c>
      <c r="K18" s="378"/>
      <c r="M18" s="363"/>
      <c r="N18" s="351"/>
      <c r="O18" s="53" t="s">
        <v>186</v>
      </c>
      <c r="P18" s="56" t="s">
        <v>249</v>
      </c>
      <c r="Q18" s="61" t="s">
        <v>252</v>
      </c>
      <c r="R18" s="59" t="s">
        <v>194</v>
      </c>
      <c r="S18" s="229">
        <v>362</v>
      </c>
      <c r="T18" s="196"/>
      <c r="U18" s="197">
        <f t="shared" si="1"/>
        <v>0</v>
      </c>
      <c r="V18" s="356"/>
    </row>
    <row r="19" spans="2:22" ht="13.05" customHeight="1" x14ac:dyDescent="0.25">
      <c r="B19" s="383" t="s">
        <v>764</v>
      </c>
      <c r="C19" s="343" t="s">
        <v>765</v>
      </c>
      <c r="D19" s="21" t="s">
        <v>703</v>
      </c>
      <c r="E19" s="21" t="s">
        <v>766</v>
      </c>
      <c r="F19" s="22" t="s">
        <v>767</v>
      </c>
      <c r="G19" s="149">
        <v>39661</v>
      </c>
      <c r="H19" s="223">
        <v>362</v>
      </c>
      <c r="I19" s="200"/>
      <c r="J19" s="201">
        <f t="shared" si="0"/>
        <v>0</v>
      </c>
      <c r="K19" s="378"/>
      <c r="M19" s="363"/>
      <c r="N19" s="351"/>
      <c r="O19" s="53" t="s">
        <v>405</v>
      </c>
      <c r="P19" s="56" t="s">
        <v>249</v>
      </c>
      <c r="Q19" s="61" t="s">
        <v>406</v>
      </c>
      <c r="R19" s="59" t="s">
        <v>407</v>
      </c>
      <c r="S19" s="229">
        <v>280</v>
      </c>
      <c r="T19" s="196"/>
      <c r="U19" s="197">
        <f t="shared" si="1"/>
        <v>0</v>
      </c>
      <c r="V19" s="356"/>
    </row>
    <row r="20" spans="2:22" ht="13.5" customHeight="1" x14ac:dyDescent="0.25">
      <c r="B20" s="384"/>
      <c r="C20" s="349"/>
      <c r="D20" s="27" t="s">
        <v>704</v>
      </c>
      <c r="E20" s="27" t="s">
        <v>766</v>
      </c>
      <c r="F20" s="28" t="s">
        <v>768</v>
      </c>
      <c r="G20" s="151">
        <v>39508</v>
      </c>
      <c r="H20" s="224">
        <v>290</v>
      </c>
      <c r="I20" s="196"/>
      <c r="J20" s="202">
        <f t="shared" si="0"/>
        <v>0</v>
      </c>
      <c r="K20" s="378"/>
      <c r="M20" s="363"/>
      <c r="N20" s="351"/>
      <c r="O20" s="53" t="s">
        <v>884</v>
      </c>
      <c r="P20" s="56" t="s">
        <v>249</v>
      </c>
      <c r="Q20" s="61" t="s">
        <v>885</v>
      </c>
      <c r="R20" s="59" t="s">
        <v>886</v>
      </c>
      <c r="S20" s="229">
        <v>1297</v>
      </c>
      <c r="T20" s="196"/>
      <c r="U20" s="197">
        <f t="shared" si="1"/>
        <v>0</v>
      </c>
      <c r="V20" s="356"/>
    </row>
    <row r="21" spans="2:22" ht="13.5" customHeight="1" x14ac:dyDescent="0.25">
      <c r="B21" s="384"/>
      <c r="C21" s="349"/>
      <c r="D21" s="27" t="s">
        <v>705</v>
      </c>
      <c r="E21" s="27" t="s">
        <v>766</v>
      </c>
      <c r="F21" s="28" t="s">
        <v>769</v>
      </c>
      <c r="G21" s="151">
        <v>41699</v>
      </c>
      <c r="H21" s="224">
        <v>249</v>
      </c>
      <c r="I21" s="196"/>
      <c r="J21" s="202">
        <f t="shared" si="0"/>
        <v>0</v>
      </c>
      <c r="K21" s="378"/>
      <c r="M21" s="363"/>
      <c r="N21" s="351"/>
      <c r="O21" s="53" t="s">
        <v>168</v>
      </c>
      <c r="P21" s="56" t="s">
        <v>249</v>
      </c>
      <c r="Q21" s="61" t="s">
        <v>253</v>
      </c>
      <c r="R21" s="112" t="s">
        <v>254</v>
      </c>
      <c r="S21" s="229">
        <v>232</v>
      </c>
      <c r="T21" s="196"/>
      <c r="U21" s="197">
        <f t="shared" si="1"/>
        <v>0</v>
      </c>
      <c r="V21" s="356"/>
    </row>
    <row r="22" spans="2:22" x14ac:dyDescent="0.25">
      <c r="B22" s="384"/>
      <c r="C22" s="349"/>
      <c r="D22" s="27" t="s">
        <v>706</v>
      </c>
      <c r="E22" s="27" t="s">
        <v>766</v>
      </c>
      <c r="F22" s="28" t="s">
        <v>770</v>
      </c>
      <c r="G22" s="151">
        <v>39264</v>
      </c>
      <c r="H22" s="224">
        <v>249</v>
      </c>
      <c r="I22" s="196"/>
      <c r="J22" s="202">
        <f t="shared" si="0"/>
        <v>0</v>
      </c>
      <c r="K22" s="378"/>
      <c r="M22" s="363"/>
      <c r="N22" s="353"/>
      <c r="O22" s="56" t="s">
        <v>173</v>
      </c>
      <c r="P22" s="56" t="s">
        <v>249</v>
      </c>
      <c r="Q22" s="61" t="s">
        <v>255</v>
      </c>
      <c r="R22" s="59" t="s">
        <v>165</v>
      </c>
      <c r="S22" s="229">
        <v>153</v>
      </c>
      <c r="T22" s="196"/>
      <c r="U22" s="197">
        <f t="shared" si="1"/>
        <v>0</v>
      </c>
      <c r="V22" s="356"/>
    </row>
    <row r="23" spans="2:22" x14ac:dyDescent="0.25">
      <c r="B23" s="384"/>
      <c r="C23" s="344"/>
      <c r="D23" s="27" t="s">
        <v>707</v>
      </c>
      <c r="E23" s="27" t="s">
        <v>766</v>
      </c>
      <c r="F23" s="28" t="s">
        <v>771</v>
      </c>
      <c r="G23" s="151">
        <v>40817</v>
      </c>
      <c r="H23" s="224">
        <v>67</v>
      </c>
      <c r="I23" s="196"/>
      <c r="J23" s="202">
        <f t="shared" si="0"/>
        <v>0</v>
      </c>
      <c r="K23" s="378"/>
      <c r="M23" s="363"/>
      <c r="N23" s="350" t="s">
        <v>115</v>
      </c>
      <c r="O23" s="56" t="s">
        <v>875</v>
      </c>
      <c r="P23" s="56" t="s">
        <v>257</v>
      </c>
      <c r="Q23" s="61" t="s">
        <v>882</v>
      </c>
      <c r="R23" s="59" t="s">
        <v>883</v>
      </c>
      <c r="S23" s="229">
        <v>356</v>
      </c>
      <c r="T23" s="196"/>
      <c r="U23" s="197">
        <f t="shared" si="1"/>
        <v>0</v>
      </c>
      <c r="V23" s="356"/>
    </row>
    <row r="24" spans="2:22" x14ac:dyDescent="0.25">
      <c r="B24" s="384"/>
      <c r="C24" s="345" t="s">
        <v>772</v>
      </c>
      <c r="D24" s="27" t="s">
        <v>773</v>
      </c>
      <c r="E24" s="27" t="s">
        <v>774</v>
      </c>
      <c r="F24" s="28" t="s">
        <v>775</v>
      </c>
      <c r="G24" s="151">
        <v>43160</v>
      </c>
      <c r="H24" s="224">
        <v>345</v>
      </c>
      <c r="I24" s="196"/>
      <c r="J24" s="202">
        <f t="shared" si="0"/>
        <v>0</v>
      </c>
      <c r="K24" s="378"/>
      <c r="M24" s="363"/>
      <c r="N24" s="351"/>
      <c r="O24" s="56" t="s">
        <v>416</v>
      </c>
      <c r="P24" s="56" t="s">
        <v>257</v>
      </c>
      <c r="Q24" s="61" t="s">
        <v>417</v>
      </c>
      <c r="R24" s="59" t="s">
        <v>418</v>
      </c>
      <c r="S24" s="229">
        <v>478</v>
      </c>
      <c r="T24" s="196"/>
      <c r="U24" s="197">
        <f t="shared" si="1"/>
        <v>0</v>
      </c>
      <c r="V24" s="356"/>
    </row>
    <row r="25" spans="2:22" x14ac:dyDescent="0.25">
      <c r="B25" s="384"/>
      <c r="C25" s="349"/>
      <c r="D25" s="27" t="s">
        <v>776</v>
      </c>
      <c r="E25" s="27" t="s">
        <v>774</v>
      </c>
      <c r="F25" s="28" t="s">
        <v>777</v>
      </c>
      <c r="G25" s="151">
        <v>43556</v>
      </c>
      <c r="H25" s="224">
        <v>366</v>
      </c>
      <c r="I25" s="196"/>
      <c r="J25" s="202">
        <f t="shared" si="0"/>
        <v>0</v>
      </c>
      <c r="K25" s="378"/>
      <c r="M25" s="363"/>
      <c r="N25" s="351"/>
      <c r="O25" s="56" t="s">
        <v>135</v>
      </c>
      <c r="P25" s="56" t="s">
        <v>257</v>
      </c>
      <c r="Q25" s="61" t="s">
        <v>136</v>
      </c>
      <c r="R25" s="59" t="s">
        <v>222</v>
      </c>
      <c r="S25" s="229">
        <v>244</v>
      </c>
      <c r="T25" s="196"/>
      <c r="U25" s="197">
        <f t="shared" si="1"/>
        <v>0</v>
      </c>
      <c r="V25" s="356"/>
    </row>
    <row r="26" spans="2:22" x14ac:dyDescent="0.25">
      <c r="B26" s="384"/>
      <c r="C26" s="349"/>
      <c r="D26" s="27" t="s">
        <v>870</v>
      </c>
      <c r="E26" s="27" t="s">
        <v>778</v>
      </c>
      <c r="F26" s="28" t="s">
        <v>871</v>
      </c>
      <c r="G26" s="151">
        <v>45413</v>
      </c>
      <c r="H26" s="224">
        <v>118</v>
      </c>
      <c r="I26" s="196"/>
      <c r="J26" s="202">
        <f t="shared" si="0"/>
        <v>0</v>
      </c>
      <c r="K26" s="378"/>
      <c r="M26" s="363"/>
      <c r="N26" s="351"/>
      <c r="O26" s="56" t="s">
        <v>280</v>
      </c>
      <c r="P26" s="56" t="s">
        <v>257</v>
      </c>
      <c r="Q26" s="61" t="s">
        <v>299</v>
      </c>
      <c r="R26" s="59" t="s">
        <v>300</v>
      </c>
      <c r="S26" s="229">
        <v>57</v>
      </c>
      <c r="T26" s="196"/>
      <c r="U26" s="197">
        <f t="shared" si="1"/>
        <v>0</v>
      </c>
      <c r="V26" s="356"/>
    </row>
    <row r="27" spans="2:22" x14ac:dyDescent="0.25">
      <c r="B27" s="384"/>
      <c r="C27" s="349"/>
      <c r="D27" s="27" t="s">
        <v>710</v>
      </c>
      <c r="E27" s="27" t="s">
        <v>778</v>
      </c>
      <c r="F27" s="28" t="s">
        <v>779</v>
      </c>
      <c r="G27" s="151">
        <v>41944</v>
      </c>
      <c r="H27" s="224">
        <v>256</v>
      </c>
      <c r="I27" s="196"/>
      <c r="J27" s="202">
        <f t="shared" si="0"/>
        <v>0</v>
      </c>
      <c r="K27" s="378"/>
      <c r="M27" s="363"/>
      <c r="N27" s="351"/>
      <c r="O27" s="56" t="s">
        <v>281</v>
      </c>
      <c r="P27" s="56" t="s">
        <v>257</v>
      </c>
      <c r="Q27" s="61" t="s">
        <v>301</v>
      </c>
      <c r="R27" s="59" t="s">
        <v>218</v>
      </c>
      <c r="S27" s="229">
        <v>94</v>
      </c>
      <c r="T27" s="196"/>
      <c r="U27" s="197">
        <f t="shared" si="1"/>
        <v>0</v>
      </c>
      <c r="V27" s="356"/>
    </row>
    <row r="28" spans="2:22" ht="13.15" thickBot="1" x14ac:dyDescent="0.3">
      <c r="B28" s="384"/>
      <c r="C28" s="349"/>
      <c r="D28" s="27" t="s">
        <v>711</v>
      </c>
      <c r="E28" s="27" t="s">
        <v>778</v>
      </c>
      <c r="F28" s="28" t="s">
        <v>780</v>
      </c>
      <c r="G28" s="151">
        <v>41306</v>
      </c>
      <c r="H28" s="224">
        <v>150</v>
      </c>
      <c r="I28" s="196"/>
      <c r="J28" s="202">
        <f t="shared" si="0"/>
        <v>0</v>
      </c>
      <c r="K28" s="378"/>
      <c r="M28" s="364"/>
      <c r="N28" s="113"/>
      <c r="O28" s="113" t="s">
        <v>256</v>
      </c>
      <c r="P28" s="113" t="s">
        <v>257</v>
      </c>
      <c r="Q28" s="114" t="s">
        <v>116</v>
      </c>
      <c r="R28" s="115" t="s">
        <v>229</v>
      </c>
      <c r="S28" s="234">
        <v>846</v>
      </c>
      <c r="T28" s="198"/>
      <c r="U28" s="199">
        <f t="shared" si="1"/>
        <v>0</v>
      </c>
      <c r="V28" s="356"/>
    </row>
    <row r="29" spans="2:22" x14ac:dyDescent="0.25">
      <c r="B29" s="384"/>
      <c r="C29" s="349"/>
      <c r="D29" s="27" t="s">
        <v>781</v>
      </c>
      <c r="E29" s="27" t="s">
        <v>778</v>
      </c>
      <c r="F29" s="28" t="s">
        <v>782</v>
      </c>
      <c r="G29" s="151">
        <v>39479</v>
      </c>
      <c r="H29" s="224">
        <v>52</v>
      </c>
      <c r="I29" s="196"/>
      <c r="J29" s="202">
        <f t="shared" si="0"/>
        <v>0</v>
      </c>
      <c r="K29" s="378"/>
      <c r="M29" s="362" t="s">
        <v>139</v>
      </c>
      <c r="N29" s="352" t="s">
        <v>190</v>
      </c>
      <c r="O29" s="62" t="s">
        <v>189</v>
      </c>
      <c r="P29" s="62" t="s">
        <v>266</v>
      </c>
      <c r="Q29" s="116" t="s">
        <v>267</v>
      </c>
      <c r="R29" s="63" t="s">
        <v>191</v>
      </c>
      <c r="S29" s="228">
        <v>111</v>
      </c>
      <c r="T29" s="200"/>
      <c r="U29" s="201">
        <f t="shared" si="1"/>
        <v>0</v>
      </c>
      <c r="V29" s="356"/>
    </row>
    <row r="30" spans="2:22" x14ac:dyDescent="0.25">
      <c r="B30" s="384"/>
      <c r="C30" s="344"/>
      <c r="D30" s="27" t="s">
        <v>783</v>
      </c>
      <c r="E30" s="27" t="s">
        <v>774</v>
      </c>
      <c r="F30" s="28" t="s">
        <v>784</v>
      </c>
      <c r="G30" s="151">
        <v>44105</v>
      </c>
      <c r="H30" s="224">
        <v>268</v>
      </c>
      <c r="I30" s="196"/>
      <c r="J30" s="202">
        <f t="shared" si="0"/>
        <v>0</v>
      </c>
      <c r="K30" s="378"/>
      <c r="M30" s="363"/>
      <c r="N30" s="351"/>
      <c r="O30" s="141" t="s">
        <v>187</v>
      </c>
      <c r="P30" s="56" t="s">
        <v>268</v>
      </c>
      <c r="Q30" s="61" t="s">
        <v>269</v>
      </c>
      <c r="R30" s="59" t="s">
        <v>192</v>
      </c>
      <c r="S30" s="229">
        <v>97</v>
      </c>
      <c r="T30" s="196"/>
      <c r="U30" s="202">
        <f t="shared" si="1"/>
        <v>0</v>
      </c>
      <c r="V30" s="356"/>
    </row>
    <row r="31" spans="2:22" x14ac:dyDescent="0.25">
      <c r="B31" s="384"/>
      <c r="C31" s="40" t="s">
        <v>785</v>
      </c>
      <c r="D31" s="27" t="s">
        <v>786</v>
      </c>
      <c r="E31" s="27" t="s">
        <v>787</v>
      </c>
      <c r="F31" s="28" t="s">
        <v>788</v>
      </c>
      <c r="G31" s="151">
        <v>39052</v>
      </c>
      <c r="H31" s="224">
        <v>424</v>
      </c>
      <c r="I31" s="196"/>
      <c r="J31" s="202">
        <f t="shared" si="0"/>
        <v>0</v>
      </c>
      <c r="K31" s="378"/>
      <c r="M31" s="363"/>
      <c r="N31" s="353"/>
      <c r="O31" s="56" t="s">
        <v>270</v>
      </c>
      <c r="P31" s="56" t="s">
        <v>271</v>
      </c>
      <c r="Q31" s="61" t="s">
        <v>188</v>
      </c>
      <c r="R31" s="59" t="s">
        <v>193</v>
      </c>
      <c r="S31" s="229">
        <v>114</v>
      </c>
      <c r="T31" s="196"/>
      <c r="U31" s="202">
        <f t="shared" si="1"/>
        <v>0</v>
      </c>
      <c r="V31" s="356"/>
    </row>
    <row r="32" spans="2:22" x14ac:dyDescent="0.25">
      <c r="B32" s="384"/>
      <c r="C32" s="345" t="s">
        <v>789</v>
      </c>
      <c r="D32" s="27" t="s">
        <v>715</v>
      </c>
      <c r="E32" s="27" t="s">
        <v>790</v>
      </c>
      <c r="F32" s="28" t="s">
        <v>791</v>
      </c>
      <c r="G32" s="151">
        <v>39479</v>
      </c>
      <c r="H32" s="224">
        <v>307</v>
      </c>
      <c r="I32" s="196"/>
      <c r="J32" s="202">
        <f t="shared" si="0"/>
        <v>0</v>
      </c>
      <c r="K32" s="378"/>
      <c r="M32" s="363"/>
      <c r="N32" s="350" t="s">
        <v>143</v>
      </c>
      <c r="O32" s="53" t="s">
        <v>272</v>
      </c>
      <c r="P32" s="53" t="s">
        <v>273</v>
      </c>
      <c r="Q32" s="60" t="s">
        <v>142</v>
      </c>
      <c r="R32" s="117" t="s">
        <v>166</v>
      </c>
      <c r="S32" s="229">
        <v>121</v>
      </c>
      <c r="T32" s="196"/>
      <c r="U32" s="202">
        <f t="shared" si="1"/>
        <v>0</v>
      </c>
      <c r="V32" s="356"/>
    </row>
    <row r="33" spans="2:22" x14ac:dyDescent="0.25">
      <c r="B33" s="384"/>
      <c r="C33" s="349"/>
      <c r="D33" s="27" t="s">
        <v>716</v>
      </c>
      <c r="E33" s="27" t="s">
        <v>790</v>
      </c>
      <c r="F33" s="28" t="s">
        <v>792</v>
      </c>
      <c r="G33" s="151">
        <v>39479</v>
      </c>
      <c r="H33" s="224">
        <v>236</v>
      </c>
      <c r="I33" s="196"/>
      <c r="J33" s="202">
        <f t="shared" si="0"/>
        <v>0</v>
      </c>
      <c r="K33" s="378"/>
      <c r="M33" s="363"/>
      <c r="N33" s="351"/>
      <c r="O33" s="118" t="s">
        <v>313</v>
      </c>
      <c r="P33" s="53" t="s">
        <v>273</v>
      </c>
      <c r="Q33" s="119" t="s">
        <v>314</v>
      </c>
      <c r="R33" s="120" t="s">
        <v>315</v>
      </c>
      <c r="S33" s="229">
        <v>121</v>
      </c>
      <c r="T33" s="196"/>
      <c r="U33" s="202">
        <f t="shared" si="1"/>
        <v>0</v>
      </c>
      <c r="V33" s="356"/>
    </row>
    <row r="34" spans="2:22" ht="13.15" thickBot="1" x14ac:dyDescent="0.3">
      <c r="B34" s="384"/>
      <c r="C34" s="344"/>
      <c r="D34" s="27" t="s">
        <v>717</v>
      </c>
      <c r="E34" s="27" t="s">
        <v>790</v>
      </c>
      <c r="F34" s="28" t="s">
        <v>793</v>
      </c>
      <c r="G34" s="151">
        <v>39569</v>
      </c>
      <c r="H34" s="224">
        <v>408</v>
      </c>
      <c r="I34" s="196"/>
      <c r="J34" s="202">
        <f t="shared" si="0"/>
        <v>0</v>
      </c>
      <c r="K34" s="378"/>
      <c r="M34" s="364"/>
      <c r="N34" s="354"/>
      <c r="O34" s="121" t="s">
        <v>274</v>
      </c>
      <c r="P34" s="121" t="s">
        <v>275</v>
      </c>
      <c r="Q34" s="122" t="s">
        <v>144</v>
      </c>
      <c r="R34" s="123" t="s">
        <v>167</v>
      </c>
      <c r="S34" s="234">
        <v>110</v>
      </c>
      <c r="T34" s="203"/>
      <c r="U34" s="204">
        <f t="shared" si="1"/>
        <v>0</v>
      </c>
      <c r="V34" s="356"/>
    </row>
    <row r="35" spans="2:22" x14ac:dyDescent="0.25">
      <c r="B35" s="384"/>
      <c r="C35" s="41" t="s">
        <v>794</v>
      </c>
      <c r="D35" s="42" t="s">
        <v>718</v>
      </c>
      <c r="E35" s="42" t="s">
        <v>795</v>
      </c>
      <c r="F35" s="43" t="s">
        <v>796</v>
      </c>
      <c r="G35" s="154">
        <v>39814</v>
      </c>
      <c r="H35" s="224">
        <v>100</v>
      </c>
      <c r="I35" s="196"/>
      <c r="J35" s="202">
        <f t="shared" si="0"/>
        <v>0</v>
      </c>
      <c r="K35" s="378"/>
      <c r="M35" s="362" t="s">
        <v>140</v>
      </c>
      <c r="N35" s="352" t="s">
        <v>389</v>
      </c>
      <c r="O35" s="62" t="s">
        <v>382</v>
      </c>
      <c r="P35" s="62" t="s">
        <v>386</v>
      </c>
      <c r="Q35" s="116" t="s">
        <v>388</v>
      </c>
      <c r="R35" s="124" t="s">
        <v>390</v>
      </c>
      <c r="S35" s="243">
        <v>67</v>
      </c>
      <c r="T35" s="205"/>
      <c r="U35" s="206">
        <f t="shared" si="1"/>
        <v>0</v>
      </c>
      <c r="V35" s="356"/>
    </row>
    <row r="36" spans="2:22" ht="13.15" thickBot="1" x14ac:dyDescent="0.3">
      <c r="B36" s="385"/>
      <c r="C36" s="31" t="s">
        <v>797</v>
      </c>
      <c r="D36" s="32" t="s">
        <v>798</v>
      </c>
      <c r="E36" s="32" t="s">
        <v>799</v>
      </c>
      <c r="F36" s="33" t="s">
        <v>800</v>
      </c>
      <c r="G36" s="152">
        <v>42370</v>
      </c>
      <c r="H36" s="226">
        <v>452</v>
      </c>
      <c r="I36" s="203"/>
      <c r="J36" s="204">
        <f t="shared" si="0"/>
        <v>0</v>
      </c>
      <c r="K36" s="379"/>
      <c r="M36" s="363"/>
      <c r="N36" s="351"/>
      <c r="O36" s="53" t="s">
        <v>383</v>
      </c>
      <c r="P36" s="53" t="s">
        <v>384</v>
      </c>
      <c r="Q36" s="60" t="s">
        <v>387</v>
      </c>
      <c r="R36" s="117" t="s">
        <v>391</v>
      </c>
      <c r="S36" s="235">
        <v>97</v>
      </c>
      <c r="T36" s="196"/>
      <c r="U36" s="197">
        <f t="shared" si="1"/>
        <v>0</v>
      </c>
      <c r="V36" s="356"/>
    </row>
    <row r="37" spans="2:22" ht="13.15" thickBot="1" x14ac:dyDescent="0.3">
      <c r="B37" s="18"/>
      <c r="C37" s="19"/>
      <c r="G37" s="71"/>
      <c r="I37" s="175"/>
      <c r="J37" s="175"/>
      <c r="K37" s="19"/>
      <c r="M37" s="363"/>
      <c r="N37" s="353"/>
      <c r="O37" s="53" t="s">
        <v>381</v>
      </c>
      <c r="P37" s="53" t="s">
        <v>384</v>
      </c>
      <c r="Q37" s="60" t="s">
        <v>385</v>
      </c>
      <c r="R37" s="117" t="s">
        <v>392</v>
      </c>
      <c r="S37" s="235">
        <v>341</v>
      </c>
      <c r="T37" s="196"/>
      <c r="U37" s="197">
        <f t="shared" si="1"/>
        <v>0</v>
      </c>
      <c r="V37" s="356"/>
    </row>
    <row r="38" spans="2:22" ht="13.15" thickBot="1" x14ac:dyDescent="0.3">
      <c r="B38" s="346" t="s">
        <v>806</v>
      </c>
      <c r="C38" s="347"/>
      <c r="D38" s="347"/>
      <c r="E38" s="347"/>
      <c r="F38" s="347"/>
      <c r="G38" s="347"/>
      <c r="H38" s="347"/>
      <c r="I38" s="347"/>
      <c r="J38" s="347"/>
      <c r="K38" s="348"/>
      <c r="M38" s="363"/>
      <c r="N38" s="350" t="s">
        <v>143</v>
      </c>
      <c r="O38" s="53" t="s">
        <v>357</v>
      </c>
      <c r="P38" s="53" t="s">
        <v>359</v>
      </c>
      <c r="Q38" s="60" t="s">
        <v>361</v>
      </c>
      <c r="R38" s="117" t="s">
        <v>362</v>
      </c>
      <c r="S38" s="235">
        <v>122</v>
      </c>
      <c r="T38" s="196"/>
      <c r="U38" s="197">
        <f t="shared" si="1"/>
        <v>0</v>
      </c>
      <c r="V38" s="356"/>
    </row>
    <row r="39" spans="2:22" ht="13.15" thickBot="1" x14ac:dyDescent="0.3">
      <c r="B39" s="7" t="s">
        <v>54</v>
      </c>
      <c r="C39" s="8" t="s">
        <v>198</v>
      </c>
      <c r="D39" s="2" t="s">
        <v>38</v>
      </c>
      <c r="E39" s="5" t="s">
        <v>55</v>
      </c>
      <c r="F39" s="6" t="s">
        <v>56</v>
      </c>
      <c r="G39" s="10" t="s">
        <v>161</v>
      </c>
      <c r="H39" s="222" t="s">
        <v>902</v>
      </c>
      <c r="I39" s="337" t="s">
        <v>898</v>
      </c>
      <c r="J39" s="338"/>
      <c r="K39" s="221" t="s">
        <v>903</v>
      </c>
      <c r="M39" s="363"/>
      <c r="N39" s="353"/>
      <c r="O39" s="56" t="s">
        <v>358</v>
      </c>
      <c r="P39" s="56" t="s">
        <v>360</v>
      </c>
      <c r="Q39" s="61" t="s">
        <v>363</v>
      </c>
      <c r="R39" s="125" t="s">
        <v>364</v>
      </c>
      <c r="S39" s="235">
        <v>122</v>
      </c>
      <c r="T39" s="196"/>
      <c r="U39" s="197">
        <f t="shared" si="1"/>
        <v>0</v>
      </c>
      <c r="V39" s="356"/>
    </row>
    <row r="40" spans="2:22" x14ac:dyDescent="0.25">
      <c r="B40" s="389" t="s">
        <v>39</v>
      </c>
      <c r="C40" s="358" t="s">
        <v>62</v>
      </c>
      <c r="D40" s="98" t="s">
        <v>64</v>
      </c>
      <c r="E40" s="98" t="s">
        <v>63</v>
      </c>
      <c r="F40" s="107" t="s">
        <v>201</v>
      </c>
      <c r="G40" s="155">
        <v>40817</v>
      </c>
      <c r="H40" s="239">
        <v>48</v>
      </c>
      <c r="I40" s="200"/>
      <c r="J40" s="202">
        <f>IF(I40="",0,IF(I40="●",H40,0))</f>
        <v>0</v>
      </c>
      <c r="K40" s="386" t="s">
        <v>900</v>
      </c>
      <c r="M40" s="363"/>
      <c r="N40" s="55" t="s">
        <v>352</v>
      </c>
      <c r="O40" s="118" t="s">
        <v>353</v>
      </c>
      <c r="P40" s="118" t="s">
        <v>354</v>
      </c>
      <c r="Q40" s="119" t="s">
        <v>355</v>
      </c>
      <c r="R40" s="120" t="s">
        <v>356</v>
      </c>
      <c r="S40" s="244">
        <v>192</v>
      </c>
      <c r="T40" s="196"/>
      <c r="U40" s="197">
        <f t="shared" si="1"/>
        <v>0</v>
      </c>
      <c r="V40" s="356"/>
    </row>
    <row r="41" spans="2:22" x14ac:dyDescent="0.25">
      <c r="B41" s="390"/>
      <c r="C41" s="359"/>
      <c r="D41" s="80" t="s">
        <v>203</v>
      </c>
      <c r="E41" s="80" t="s">
        <v>63</v>
      </c>
      <c r="F41" s="83" t="s">
        <v>204</v>
      </c>
      <c r="G41" s="156">
        <v>41122</v>
      </c>
      <c r="H41" s="238">
        <v>48</v>
      </c>
      <c r="I41" s="196"/>
      <c r="J41" s="202">
        <f t="shared" ref="J41:J104" si="2">IF(I41="",0,IF(I41="●",H41,0))</f>
        <v>0</v>
      </c>
      <c r="K41" s="387"/>
      <c r="M41" s="363"/>
      <c r="N41" s="55" t="s">
        <v>837</v>
      </c>
      <c r="O41" s="56" t="s">
        <v>820</v>
      </c>
      <c r="P41" s="56" t="s">
        <v>828</v>
      </c>
      <c r="Q41" s="61" t="s">
        <v>829</v>
      </c>
      <c r="R41" s="125" t="s">
        <v>831</v>
      </c>
      <c r="S41" s="244">
        <v>203</v>
      </c>
      <c r="T41" s="196"/>
      <c r="U41" s="197">
        <f t="shared" si="1"/>
        <v>0</v>
      </c>
      <c r="V41" s="356"/>
    </row>
    <row r="42" spans="2:22" ht="13.15" thickBot="1" x14ac:dyDescent="0.3">
      <c r="B42" s="390"/>
      <c r="C42" s="360"/>
      <c r="D42" s="80" t="s">
        <v>0</v>
      </c>
      <c r="E42" s="80" t="s">
        <v>63</v>
      </c>
      <c r="F42" s="83" t="s">
        <v>202</v>
      </c>
      <c r="G42" s="156">
        <v>37712</v>
      </c>
      <c r="H42" s="238">
        <v>37</v>
      </c>
      <c r="I42" s="196"/>
      <c r="J42" s="202">
        <f t="shared" si="2"/>
        <v>0</v>
      </c>
      <c r="K42" s="387"/>
      <c r="M42" s="364"/>
      <c r="N42" s="79" t="s">
        <v>838</v>
      </c>
      <c r="O42" s="121" t="s">
        <v>821</v>
      </c>
      <c r="P42" s="121" t="s">
        <v>833</v>
      </c>
      <c r="Q42" s="122" t="s">
        <v>830</v>
      </c>
      <c r="R42" s="123" t="s">
        <v>832</v>
      </c>
      <c r="S42" s="237">
        <v>172</v>
      </c>
      <c r="T42" s="198"/>
      <c r="U42" s="199">
        <f t="shared" si="1"/>
        <v>0</v>
      </c>
      <c r="V42" s="356"/>
    </row>
    <row r="43" spans="2:22" x14ac:dyDescent="0.25">
      <c r="B43" s="390"/>
      <c r="C43" s="361" t="s">
        <v>72</v>
      </c>
      <c r="D43" s="80" t="s">
        <v>5</v>
      </c>
      <c r="E43" s="81" t="s">
        <v>73</v>
      </c>
      <c r="F43" s="82" t="s">
        <v>74</v>
      </c>
      <c r="G43" s="156">
        <v>39569</v>
      </c>
      <c r="H43" s="238">
        <v>111</v>
      </c>
      <c r="I43" s="196"/>
      <c r="J43" s="202">
        <f t="shared" si="2"/>
        <v>0</v>
      </c>
      <c r="K43" s="387"/>
      <c r="M43" s="362" t="s">
        <v>344</v>
      </c>
      <c r="N43" s="352" t="s">
        <v>342</v>
      </c>
      <c r="O43" s="62" t="s">
        <v>348</v>
      </c>
      <c r="P43" s="143" t="s">
        <v>345</v>
      </c>
      <c r="Q43" s="116" t="s">
        <v>338</v>
      </c>
      <c r="R43" s="165">
        <v>38047</v>
      </c>
      <c r="S43" s="243">
        <v>93</v>
      </c>
      <c r="T43" s="207"/>
      <c r="U43" s="201">
        <f t="shared" si="1"/>
        <v>0</v>
      </c>
      <c r="V43" s="356"/>
    </row>
    <row r="44" spans="2:22" x14ac:dyDescent="0.25">
      <c r="B44" s="390"/>
      <c r="C44" s="359"/>
      <c r="D44" s="87" t="s">
        <v>539</v>
      </c>
      <c r="E44" s="81" t="s">
        <v>73</v>
      </c>
      <c r="F44" s="82" t="s">
        <v>206</v>
      </c>
      <c r="G44" s="156">
        <v>39965</v>
      </c>
      <c r="H44" s="238">
        <v>122</v>
      </c>
      <c r="I44" s="196"/>
      <c r="J44" s="202">
        <f t="shared" si="2"/>
        <v>0</v>
      </c>
      <c r="K44" s="387"/>
      <c r="M44" s="363"/>
      <c r="N44" s="351"/>
      <c r="O44" s="56" t="s">
        <v>349</v>
      </c>
      <c r="P44" s="126" t="s">
        <v>345</v>
      </c>
      <c r="Q44" s="61" t="s">
        <v>339</v>
      </c>
      <c r="R44" s="164">
        <v>36861</v>
      </c>
      <c r="S44" s="235">
        <v>17</v>
      </c>
      <c r="T44" s="208"/>
      <c r="U44" s="202">
        <f t="shared" si="1"/>
        <v>0</v>
      </c>
      <c r="V44" s="356"/>
    </row>
    <row r="45" spans="2:22" x14ac:dyDescent="0.25">
      <c r="B45" s="390"/>
      <c r="C45" s="360"/>
      <c r="D45" s="80" t="s">
        <v>6</v>
      </c>
      <c r="E45" s="84" t="s">
        <v>73</v>
      </c>
      <c r="F45" s="85" t="s">
        <v>75</v>
      </c>
      <c r="G45" s="156">
        <v>37408</v>
      </c>
      <c r="H45" s="238">
        <v>15</v>
      </c>
      <c r="I45" s="196"/>
      <c r="J45" s="202">
        <f t="shared" si="2"/>
        <v>0</v>
      </c>
      <c r="K45" s="387"/>
      <c r="M45" s="363"/>
      <c r="N45" s="353"/>
      <c r="O45" s="56" t="s">
        <v>350</v>
      </c>
      <c r="P45" s="126" t="s">
        <v>346</v>
      </c>
      <c r="Q45" s="61" t="s">
        <v>340</v>
      </c>
      <c r="R45" s="164">
        <v>40603</v>
      </c>
      <c r="S45" s="235">
        <v>92</v>
      </c>
      <c r="T45" s="208"/>
      <c r="U45" s="202">
        <f t="shared" si="1"/>
        <v>0</v>
      </c>
      <c r="V45" s="356"/>
    </row>
    <row r="46" spans="2:22" ht="13.15" thickBot="1" x14ac:dyDescent="0.3">
      <c r="B46" s="390"/>
      <c r="C46" s="361" t="s">
        <v>76</v>
      </c>
      <c r="D46" s="80" t="s">
        <v>3</v>
      </c>
      <c r="E46" s="84" t="s">
        <v>77</v>
      </c>
      <c r="F46" s="85" t="s">
        <v>78</v>
      </c>
      <c r="G46" s="156">
        <v>38169</v>
      </c>
      <c r="H46" s="238">
        <v>48</v>
      </c>
      <c r="I46" s="196"/>
      <c r="J46" s="202">
        <f t="shared" si="2"/>
        <v>0</v>
      </c>
      <c r="K46" s="387"/>
      <c r="M46" s="363"/>
      <c r="N46" s="78" t="s">
        <v>343</v>
      </c>
      <c r="O46" s="127" t="s">
        <v>351</v>
      </c>
      <c r="P46" s="127" t="s">
        <v>347</v>
      </c>
      <c r="Q46" s="128" t="s">
        <v>341</v>
      </c>
      <c r="R46" s="166">
        <v>39479</v>
      </c>
      <c r="S46" s="237">
        <v>61</v>
      </c>
      <c r="T46" s="209"/>
      <c r="U46" s="204">
        <f t="shared" si="1"/>
        <v>0</v>
      </c>
      <c r="V46" s="356"/>
    </row>
    <row r="47" spans="2:22" x14ac:dyDescent="0.25">
      <c r="B47" s="390"/>
      <c r="C47" s="360"/>
      <c r="D47" s="80" t="s">
        <v>283</v>
      </c>
      <c r="E47" s="84" t="s">
        <v>77</v>
      </c>
      <c r="F47" s="85" t="s">
        <v>288</v>
      </c>
      <c r="G47" s="156">
        <v>40940</v>
      </c>
      <c r="H47" s="238">
        <v>69</v>
      </c>
      <c r="I47" s="196"/>
      <c r="J47" s="202">
        <f t="shared" si="2"/>
        <v>0</v>
      </c>
      <c r="K47" s="387"/>
      <c r="M47" s="363"/>
      <c r="N47" s="352" t="s">
        <v>478</v>
      </c>
      <c r="O47" s="129" t="s">
        <v>474</v>
      </c>
      <c r="P47" s="62" t="s">
        <v>479</v>
      </c>
      <c r="Q47" s="116" t="s">
        <v>480</v>
      </c>
      <c r="R47" s="165">
        <v>34274</v>
      </c>
      <c r="S47" s="236">
        <v>18</v>
      </c>
      <c r="T47" s="205"/>
      <c r="U47" s="206">
        <f t="shared" si="1"/>
        <v>0</v>
      </c>
      <c r="V47" s="356"/>
    </row>
    <row r="48" spans="2:22" x14ac:dyDescent="0.25">
      <c r="B48" s="390"/>
      <c r="C48" s="361" t="s">
        <v>65</v>
      </c>
      <c r="D48" s="80" t="s">
        <v>70</v>
      </c>
      <c r="E48" s="81" t="s">
        <v>205</v>
      </c>
      <c r="F48" s="82" t="s">
        <v>71</v>
      </c>
      <c r="G48" s="156">
        <v>40513</v>
      </c>
      <c r="H48" s="238">
        <v>18</v>
      </c>
      <c r="I48" s="196"/>
      <c r="J48" s="202">
        <f t="shared" si="2"/>
        <v>0</v>
      </c>
      <c r="K48" s="387"/>
      <c r="M48" s="363"/>
      <c r="N48" s="351"/>
      <c r="O48" s="130" t="s">
        <v>470</v>
      </c>
      <c r="P48" s="56" t="s">
        <v>479</v>
      </c>
      <c r="Q48" s="61" t="s">
        <v>481</v>
      </c>
      <c r="R48" s="164">
        <v>38018</v>
      </c>
      <c r="S48" s="235">
        <v>77</v>
      </c>
      <c r="T48" s="196"/>
      <c r="U48" s="197">
        <f t="shared" si="1"/>
        <v>0</v>
      </c>
      <c r="V48" s="356"/>
    </row>
    <row r="49" spans="2:22" x14ac:dyDescent="0.25">
      <c r="B49" s="390"/>
      <c r="C49" s="359"/>
      <c r="D49" s="80" t="s">
        <v>307</v>
      </c>
      <c r="E49" s="81" t="s">
        <v>205</v>
      </c>
      <c r="F49" s="140" t="s">
        <v>306</v>
      </c>
      <c r="G49" s="156">
        <v>41671</v>
      </c>
      <c r="H49" s="238">
        <v>29</v>
      </c>
      <c r="I49" s="196"/>
      <c r="J49" s="202">
        <f t="shared" si="2"/>
        <v>0</v>
      </c>
      <c r="K49" s="387"/>
      <c r="M49" s="363"/>
      <c r="N49" s="351"/>
      <c r="O49" s="130" t="s">
        <v>471</v>
      </c>
      <c r="P49" s="56" t="s">
        <v>482</v>
      </c>
      <c r="Q49" s="61" t="s">
        <v>483</v>
      </c>
      <c r="R49" s="164">
        <v>41518</v>
      </c>
      <c r="S49" s="235">
        <v>44</v>
      </c>
      <c r="T49" s="196"/>
      <c r="U49" s="197">
        <f t="shared" si="1"/>
        <v>0</v>
      </c>
      <c r="V49" s="356"/>
    </row>
    <row r="50" spans="2:22" x14ac:dyDescent="0.25">
      <c r="B50" s="390"/>
      <c r="C50" s="359"/>
      <c r="D50" s="80" t="s">
        <v>1</v>
      </c>
      <c r="E50" s="84" t="s">
        <v>66</v>
      </c>
      <c r="F50" s="85" t="s">
        <v>67</v>
      </c>
      <c r="G50" s="156">
        <v>38504</v>
      </c>
      <c r="H50" s="238">
        <v>19</v>
      </c>
      <c r="I50" s="196"/>
      <c r="J50" s="202">
        <f t="shared" si="2"/>
        <v>0</v>
      </c>
      <c r="K50" s="387"/>
      <c r="M50" s="363"/>
      <c r="N50" s="351"/>
      <c r="O50" s="130" t="s">
        <v>472</v>
      </c>
      <c r="P50" s="56" t="s">
        <v>484</v>
      </c>
      <c r="Q50" s="61" t="s">
        <v>485</v>
      </c>
      <c r="R50" s="164">
        <v>42005</v>
      </c>
      <c r="S50" s="235">
        <v>32</v>
      </c>
      <c r="T50" s="196"/>
      <c r="U50" s="197">
        <f t="shared" si="1"/>
        <v>0</v>
      </c>
      <c r="V50" s="356"/>
    </row>
    <row r="51" spans="2:22" x14ac:dyDescent="0.25">
      <c r="B51" s="390"/>
      <c r="C51" s="359"/>
      <c r="D51" s="80" t="s">
        <v>327</v>
      </c>
      <c r="E51" s="86" t="s">
        <v>328</v>
      </c>
      <c r="F51" s="83" t="s">
        <v>326</v>
      </c>
      <c r="G51" s="156">
        <v>41760</v>
      </c>
      <c r="H51" s="238">
        <v>27</v>
      </c>
      <c r="I51" s="196"/>
      <c r="J51" s="202">
        <f t="shared" si="2"/>
        <v>0</v>
      </c>
      <c r="K51" s="387"/>
      <c r="M51" s="363"/>
      <c r="N51" s="353"/>
      <c r="O51" s="130" t="s">
        <v>473</v>
      </c>
      <c r="P51" s="56" t="s">
        <v>484</v>
      </c>
      <c r="Q51" s="61" t="s">
        <v>486</v>
      </c>
      <c r="R51" s="164">
        <v>36923</v>
      </c>
      <c r="S51" s="235">
        <v>25</v>
      </c>
      <c r="T51" s="196"/>
      <c r="U51" s="197">
        <f t="shared" si="1"/>
        <v>0</v>
      </c>
      <c r="V51" s="356"/>
    </row>
    <row r="52" spans="2:22" x14ac:dyDescent="0.25">
      <c r="B52" s="390"/>
      <c r="C52" s="359"/>
      <c r="D52" s="80" t="s">
        <v>290</v>
      </c>
      <c r="E52" s="81" t="s">
        <v>68</v>
      </c>
      <c r="F52" s="85" t="s">
        <v>289</v>
      </c>
      <c r="G52" s="156">
        <v>41548</v>
      </c>
      <c r="H52" s="238">
        <v>109</v>
      </c>
      <c r="I52" s="196"/>
      <c r="J52" s="202">
        <f t="shared" si="2"/>
        <v>0</v>
      </c>
      <c r="K52" s="387"/>
      <c r="M52" s="363"/>
      <c r="N52" s="350" t="s">
        <v>342</v>
      </c>
      <c r="O52" s="130" t="s">
        <v>469</v>
      </c>
      <c r="P52" s="56" t="s">
        <v>487</v>
      </c>
      <c r="Q52" s="61" t="s">
        <v>488</v>
      </c>
      <c r="R52" s="164">
        <v>39630</v>
      </c>
      <c r="S52" s="235">
        <v>15</v>
      </c>
      <c r="T52" s="196"/>
      <c r="U52" s="197">
        <f t="shared" si="1"/>
        <v>0</v>
      </c>
      <c r="V52" s="356"/>
    </row>
    <row r="53" spans="2:22" x14ac:dyDescent="0.25">
      <c r="B53" s="390"/>
      <c r="C53" s="360"/>
      <c r="D53" s="80" t="s">
        <v>2</v>
      </c>
      <c r="E53" s="81" t="s">
        <v>68</v>
      </c>
      <c r="F53" s="82" t="s">
        <v>69</v>
      </c>
      <c r="G53" s="156">
        <v>38169</v>
      </c>
      <c r="H53" s="238">
        <v>26</v>
      </c>
      <c r="I53" s="196"/>
      <c r="J53" s="202">
        <f t="shared" si="2"/>
        <v>0</v>
      </c>
      <c r="K53" s="387"/>
      <c r="M53" s="363"/>
      <c r="N53" s="351"/>
      <c r="O53" s="130" t="s">
        <v>462</v>
      </c>
      <c r="P53" s="56" t="s">
        <v>489</v>
      </c>
      <c r="Q53" s="61" t="s">
        <v>490</v>
      </c>
      <c r="R53" s="164">
        <v>38384</v>
      </c>
      <c r="S53" s="235">
        <v>100</v>
      </c>
      <c r="T53" s="196"/>
      <c r="U53" s="197">
        <f t="shared" si="1"/>
        <v>0</v>
      </c>
      <c r="V53" s="356"/>
    </row>
    <row r="54" spans="2:22" x14ac:dyDescent="0.25">
      <c r="B54" s="390"/>
      <c r="C54" s="361" t="s">
        <v>89</v>
      </c>
      <c r="D54" s="80" t="s">
        <v>15</v>
      </c>
      <c r="E54" s="81" t="s">
        <v>90</v>
      </c>
      <c r="F54" s="82" t="s">
        <v>91</v>
      </c>
      <c r="G54" s="156">
        <v>39965</v>
      </c>
      <c r="H54" s="238">
        <v>121</v>
      </c>
      <c r="I54" s="196"/>
      <c r="J54" s="202">
        <f t="shared" si="2"/>
        <v>0</v>
      </c>
      <c r="K54" s="387"/>
      <c r="M54" s="363"/>
      <c r="N54" s="351"/>
      <c r="O54" s="130" t="s">
        <v>463</v>
      </c>
      <c r="P54" s="56" t="s">
        <v>491</v>
      </c>
      <c r="Q54" s="61" t="s">
        <v>492</v>
      </c>
      <c r="R54" s="164">
        <v>39661</v>
      </c>
      <c r="S54" s="235">
        <v>83</v>
      </c>
      <c r="T54" s="196"/>
      <c r="U54" s="197">
        <f t="shared" si="1"/>
        <v>0</v>
      </c>
      <c r="V54" s="356"/>
    </row>
    <row r="55" spans="2:22" x14ac:dyDescent="0.25">
      <c r="B55" s="390"/>
      <c r="C55" s="359"/>
      <c r="D55" s="80" t="s">
        <v>16</v>
      </c>
      <c r="E55" s="81" t="s">
        <v>90</v>
      </c>
      <c r="F55" s="82" t="s">
        <v>92</v>
      </c>
      <c r="G55" s="156">
        <v>40299</v>
      </c>
      <c r="H55" s="238">
        <v>107</v>
      </c>
      <c r="I55" s="196"/>
      <c r="J55" s="202">
        <f t="shared" si="2"/>
        <v>0</v>
      </c>
      <c r="K55" s="387"/>
      <c r="M55" s="363"/>
      <c r="N55" s="351"/>
      <c r="O55" s="56" t="s">
        <v>467</v>
      </c>
      <c r="P55" s="56" t="s">
        <v>491</v>
      </c>
      <c r="Q55" s="61" t="s">
        <v>493</v>
      </c>
      <c r="R55" s="164">
        <v>36312</v>
      </c>
      <c r="S55" s="235">
        <v>12</v>
      </c>
      <c r="T55" s="196"/>
      <c r="U55" s="197">
        <f t="shared" si="1"/>
        <v>0</v>
      </c>
      <c r="V55" s="356"/>
    </row>
    <row r="56" spans="2:22" x14ac:dyDescent="0.25">
      <c r="B56" s="390"/>
      <c r="C56" s="359"/>
      <c r="D56" s="80" t="s">
        <v>14</v>
      </c>
      <c r="E56" s="80" t="s">
        <v>207</v>
      </c>
      <c r="F56" s="83" t="s">
        <v>93</v>
      </c>
      <c r="G56" s="156">
        <v>38657</v>
      </c>
      <c r="H56" s="238">
        <v>36</v>
      </c>
      <c r="I56" s="196"/>
      <c r="J56" s="202">
        <f t="shared" si="2"/>
        <v>0</v>
      </c>
      <c r="K56" s="387"/>
      <c r="M56" s="363"/>
      <c r="N56" s="351"/>
      <c r="O56" s="131" t="s">
        <v>839</v>
      </c>
      <c r="P56" s="53" t="s">
        <v>494</v>
      </c>
      <c r="Q56" s="60" t="s">
        <v>841</v>
      </c>
      <c r="R56" s="164">
        <v>44256</v>
      </c>
      <c r="S56" s="235">
        <v>188</v>
      </c>
      <c r="T56" s="196"/>
      <c r="U56" s="197">
        <f t="shared" si="1"/>
        <v>0</v>
      </c>
      <c r="V56" s="356"/>
    </row>
    <row r="57" spans="2:22" x14ac:dyDescent="0.25">
      <c r="B57" s="390"/>
      <c r="C57" s="359"/>
      <c r="D57" s="80" t="s">
        <v>13</v>
      </c>
      <c r="E57" s="80" t="s">
        <v>90</v>
      </c>
      <c r="F57" s="83" t="s">
        <v>94</v>
      </c>
      <c r="G57" s="156">
        <v>26024</v>
      </c>
      <c r="H57" s="238">
        <v>34</v>
      </c>
      <c r="I57" s="196"/>
      <c r="J57" s="202">
        <f t="shared" si="2"/>
        <v>0</v>
      </c>
      <c r="K57" s="387"/>
      <c r="M57" s="363"/>
      <c r="N57" s="351"/>
      <c r="O57" s="131" t="s">
        <v>842</v>
      </c>
      <c r="P57" s="53" t="s">
        <v>494</v>
      </c>
      <c r="Q57" s="60" t="s">
        <v>843</v>
      </c>
      <c r="R57" s="164">
        <v>36586</v>
      </c>
      <c r="S57" s="235">
        <v>111</v>
      </c>
      <c r="T57" s="196"/>
      <c r="U57" s="197">
        <f t="shared" si="1"/>
        <v>0</v>
      </c>
      <c r="V57" s="356"/>
    </row>
    <row r="58" spans="2:22" x14ac:dyDescent="0.25">
      <c r="B58" s="390"/>
      <c r="C58" s="359"/>
      <c r="D58" s="80" t="s">
        <v>336</v>
      </c>
      <c r="E58" s="80" t="s">
        <v>90</v>
      </c>
      <c r="F58" s="83" t="s">
        <v>337</v>
      </c>
      <c r="G58" s="156">
        <v>41944</v>
      </c>
      <c r="H58" s="238">
        <v>55</v>
      </c>
      <c r="I58" s="196"/>
      <c r="J58" s="202">
        <f t="shared" si="2"/>
        <v>0</v>
      </c>
      <c r="K58" s="387"/>
      <c r="M58" s="363"/>
      <c r="N58" s="351"/>
      <c r="O58" s="131" t="s">
        <v>464</v>
      </c>
      <c r="P58" s="53" t="s">
        <v>494</v>
      </c>
      <c r="Q58" s="60" t="s">
        <v>495</v>
      </c>
      <c r="R58" s="167">
        <v>39965</v>
      </c>
      <c r="S58" s="235">
        <v>41</v>
      </c>
      <c r="T58" s="196"/>
      <c r="U58" s="197">
        <f t="shared" si="1"/>
        <v>0</v>
      </c>
      <c r="V58" s="356"/>
    </row>
    <row r="59" spans="2:22" x14ac:dyDescent="0.25">
      <c r="B59" s="390"/>
      <c r="C59" s="359"/>
      <c r="D59" s="80" t="s">
        <v>812</v>
      </c>
      <c r="E59" s="80" t="s">
        <v>813</v>
      </c>
      <c r="F59" s="83" t="s">
        <v>814</v>
      </c>
      <c r="G59" s="156">
        <v>44256</v>
      </c>
      <c r="H59" s="238">
        <v>37</v>
      </c>
      <c r="I59" s="196"/>
      <c r="J59" s="202">
        <f t="shared" si="2"/>
        <v>0</v>
      </c>
      <c r="K59" s="387"/>
      <c r="M59" s="363"/>
      <c r="N59" s="351"/>
      <c r="O59" s="130" t="s">
        <v>468</v>
      </c>
      <c r="P59" s="56" t="s">
        <v>494</v>
      </c>
      <c r="Q59" s="61" t="s">
        <v>496</v>
      </c>
      <c r="R59" s="164">
        <v>40575</v>
      </c>
      <c r="S59" s="235">
        <v>9</v>
      </c>
      <c r="T59" s="196"/>
      <c r="U59" s="197">
        <f t="shared" si="1"/>
        <v>0</v>
      </c>
      <c r="V59" s="356"/>
    </row>
    <row r="60" spans="2:22" x14ac:dyDescent="0.25">
      <c r="B60" s="390"/>
      <c r="C60" s="359"/>
      <c r="D60" s="80" t="s">
        <v>177</v>
      </c>
      <c r="E60" s="80" t="s">
        <v>90</v>
      </c>
      <c r="F60" s="83" t="s">
        <v>178</v>
      </c>
      <c r="G60" s="156">
        <v>35855</v>
      </c>
      <c r="H60" s="238">
        <v>75</v>
      </c>
      <c r="I60" s="196"/>
      <c r="J60" s="202">
        <f t="shared" si="2"/>
        <v>0</v>
      </c>
      <c r="K60" s="387"/>
      <c r="M60" s="363"/>
      <c r="N60" s="351"/>
      <c r="O60" s="130" t="s">
        <v>840</v>
      </c>
      <c r="P60" s="56" t="s">
        <v>494</v>
      </c>
      <c r="Q60" s="61" t="s">
        <v>844</v>
      </c>
      <c r="R60" s="164">
        <v>38384</v>
      </c>
      <c r="S60" s="235">
        <v>108</v>
      </c>
      <c r="T60" s="196"/>
      <c r="U60" s="197">
        <f t="shared" si="1"/>
        <v>0</v>
      </c>
      <c r="V60" s="356"/>
    </row>
    <row r="61" spans="2:22" x14ac:dyDescent="0.25">
      <c r="B61" s="390"/>
      <c r="C61" s="359"/>
      <c r="D61" s="80" t="s">
        <v>292</v>
      </c>
      <c r="E61" s="80" t="s">
        <v>90</v>
      </c>
      <c r="F61" s="83" t="s">
        <v>291</v>
      </c>
      <c r="G61" s="156">
        <v>26330</v>
      </c>
      <c r="H61" s="238">
        <v>76</v>
      </c>
      <c r="I61" s="196"/>
      <c r="J61" s="202">
        <f t="shared" si="2"/>
        <v>0</v>
      </c>
      <c r="K61" s="387"/>
      <c r="M61" s="363"/>
      <c r="N61" s="351"/>
      <c r="O61" s="130" t="s">
        <v>466</v>
      </c>
      <c r="P61" s="56" t="s">
        <v>494</v>
      </c>
      <c r="Q61" s="61" t="s">
        <v>497</v>
      </c>
      <c r="R61" s="164">
        <v>33451</v>
      </c>
      <c r="S61" s="235">
        <v>19</v>
      </c>
      <c r="T61" s="196"/>
      <c r="U61" s="197">
        <f t="shared" si="1"/>
        <v>0</v>
      </c>
      <c r="V61" s="356"/>
    </row>
    <row r="62" spans="2:22" ht="14.25" customHeight="1" x14ac:dyDescent="0.25">
      <c r="B62" s="390"/>
      <c r="C62" s="360"/>
      <c r="D62" s="80" t="s">
        <v>208</v>
      </c>
      <c r="E62" s="80" t="s">
        <v>90</v>
      </c>
      <c r="F62" s="83" t="s">
        <v>179</v>
      </c>
      <c r="G62" s="156">
        <v>35855</v>
      </c>
      <c r="H62" s="238">
        <v>35</v>
      </c>
      <c r="I62" s="196"/>
      <c r="J62" s="202">
        <f t="shared" si="2"/>
        <v>0</v>
      </c>
      <c r="K62" s="387"/>
      <c r="M62" s="363"/>
      <c r="N62" s="353"/>
      <c r="O62" s="130" t="s">
        <v>465</v>
      </c>
      <c r="P62" s="56" t="s">
        <v>494</v>
      </c>
      <c r="Q62" s="61" t="s">
        <v>498</v>
      </c>
      <c r="R62" s="164">
        <v>40725</v>
      </c>
      <c r="S62" s="235">
        <v>26</v>
      </c>
      <c r="T62" s="196"/>
      <c r="U62" s="197">
        <f t="shared" si="1"/>
        <v>0</v>
      </c>
      <c r="V62" s="356"/>
    </row>
    <row r="63" spans="2:22" x14ac:dyDescent="0.25">
      <c r="B63" s="390"/>
      <c r="C63" s="361" t="s">
        <v>85</v>
      </c>
      <c r="D63" s="83" t="s">
        <v>332</v>
      </c>
      <c r="E63" s="84" t="s">
        <v>375</v>
      </c>
      <c r="F63" s="85" t="s">
        <v>376</v>
      </c>
      <c r="G63" s="156">
        <v>41883</v>
      </c>
      <c r="H63" s="238">
        <v>55</v>
      </c>
      <c r="I63" s="196"/>
      <c r="J63" s="202">
        <f t="shared" si="2"/>
        <v>0</v>
      </c>
      <c r="K63" s="387"/>
      <c r="M63" s="363"/>
      <c r="N63" s="350" t="s">
        <v>499</v>
      </c>
      <c r="O63" s="130" t="s">
        <v>476</v>
      </c>
      <c r="P63" s="56" t="s">
        <v>500</v>
      </c>
      <c r="Q63" s="61" t="s">
        <v>501</v>
      </c>
      <c r="R63" s="164">
        <v>39845</v>
      </c>
      <c r="S63" s="235">
        <v>19</v>
      </c>
      <c r="T63" s="196"/>
      <c r="U63" s="197">
        <f t="shared" si="1"/>
        <v>0</v>
      </c>
      <c r="V63" s="356"/>
    </row>
    <row r="64" spans="2:22" ht="13.15" thickBot="1" x14ac:dyDescent="0.3">
      <c r="B64" s="390"/>
      <c r="C64" s="359"/>
      <c r="D64" s="83" t="s">
        <v>872</v>
      </c>
      <c r="E64" s="84" t="s">
        <v>87</v>
      </c>
      <c r="F64" s="85" t="s">
        <v>876</v>
      </c>
      <c r="G64" s="156">
        <v>44896</v>
      </c>
      <c r="H64" s="238">
        <v>414</v>
      </c>
      <c r="I64" s="196"/>
      <c r="J64" s="202">
        <f t="shared" si="2"/>
        <v>0</v>
      </c>
      <c r="K64" s="387"/>
      <c r="M64" s="364"/>
      <c r="N64" s="354"/>
      <c r="O64" s="132" t="s">
        <v>475</v>
      </c>
      <c r="P64" s="121" t="s">
        <v>347</v>
      </c>
      <c r="Q64" s="122" t="s">
        <v>502</v>
      </c>
      <c r="R64" s="168">
        <v>38261</v>
      </c>
      <c r="S64" s="237">
        <v>14</v>
      </c>
      <c r="T64" s="198"/>
      <c r="U64" s="199">
        <f t="shared" si="1"/>
        <v>0</v>
      </c>
      <c r="V64" s="356"/>
    </row>
    <row r="65" spans="2:22" x14ac:dyDescent="0.25">
      <c r="B65" s="390"/>
      <c r="C65" s="359"/>
      <c r="D65" s="83" t="s">
        <v>377</v>
      </c>
      <c r="E65" s="80" t="s">
        <v>378</v>
      </c>
      <c r="F65" s="83" t="s">
        <v>86</v>
      </c>
      <c r="G65" s="156">
        <v>38657</v>
      </c>
      <c r="H65" s="238">
        <v>141</v>
      </c>
      <c r="I65" s="196"/>
      <c r="J65" s="202">
        <f t="shared" si="2"/>
        <v>0</v>
      </c>
      <c r="K65" s="387"/>
      <c r="M65" s="362" t="s">
        <v>477</v>
      </c>
      <c r="N65" s="352" t="s">
        <v>503</v>
      </c>
      <c r="O65" s="131" t="s">
        <v>448</v>
      </c>
      <c r="P65" s="53" t="s">
        <v>504</v>
      </c>
      <c r="Q65" s="60" t="s">
        <v>505</v>
      </c>
      <c r="R65" s="167">
        <v>41306</v>
      </c>
      <c r="S65" s="236">
        <v>106</v>
      </c>
      <c r="T65" s="207"/>
      <c r="U65" s="201">
        <f t="shared" si="1"/>
        <v>0</v>
      </c>
      <c r="V65" s="356"/>
    </row>
    <row r="66" spans="2:22" x14ac:dyDescent="0.25">
      <c r="B66" s="390"/>
      <c r="C66" s="359"/>
      <c r="D66" s="83" t="s">
        <v>379</v>
      </c>
      <c r="E66" s="84" t="s">
        <v>87</v>
      </c>
      <c r="F66" s="85" t="s">
        <v>88</v>
      </c>
      <c r="G66" s="156">
        <v>38504</v>
      </c>
      <c r="H66" s="238">
        <v>94</v>
      </c>
      <c r="I66" s="196"/>
      <c r="J66" s="202">
        <f t="shared" si="2"/>
        <v>0</v>
      </c>
      <c r="K66" s="387"/>
      <c r="M66" s="363"/>
      <c r="N66" s="351"/>
      <c r="O66" s="130" t="s">
        <v>451</v>
      </c>
      <c r="P66" s="56" t="s">
        <v>506</v>
      </c>
      <c r="Q66" s="61" t="s">
        <v>507</v>
      </c>
      <c r="R66" s="164">
        <v>40210</v>
      </c>
      <c r="S66" s="235">
        <v>79</v>
      </c>
      <c r="T66" s="208"/>
      <c r="U66" s="202">
        <f t="shared" si="1"/>
        <v>0</v>
      </c>
      <c r="V66" s="356"/>
    </row>
    <row r="67" spans="2:22" x14ac:dyDescent="0.25">
      <c r="B67" s="390"/>
      <c r="C67" s="360"/>
      <c r="D67" s="80" t="s">
        <v>371</v>
      </c>
      <c r="E67" s="84" t="s">
        <v>87</v>
      </c>
      <c r="F67" s="85" t="s">
        <v>380</v>
      </c>
      <c r="G67" s="156">
        <v>42156</v>
      </c>
      <c r="H67" s="238">
        <v>77</v>
      </c>
      <c r="I67" s="196"/>
      <c r="J67" s="202">
        <f t="shared" si="2"/>
        <v>0</v>
      </c>
      <c r="K67" s="387"/>
      <c r="M67" s="363"/>
      <c r="N67" s="351"/>
      <c r="O67" s="130" t="s">
        <v>445</v>
      </c>
      <c r="P67" s="56" t="s">
        <v>508</v>
      </c>
      <c r="Q67" s="61" t="s">
        <v>509</v>
      </c>
      <c r="R67" s="164">
        <v>38047</v>
      </c>
      <c r="S67" s="235">
        <v>141</v>
      </c>
      <c r="T67" s="208"/>
      <c r="U67" s="202">
        <f t="shared" si="1"/>
        <v>0</v>
      </c>
      <c r="V67" s="356"/>
    </row>
    <row r="68" spans="2:22" x14ac:dyDescent="0.25">
      <c r="B68" s="390"/>
      <c r="C68" s="361" t="s">
        <v>95</v>
      </c>
      <c r="D68" s="80" t="s">
        <v>809</v>
      </c>
      <c r="E68" s="84" t="s">
        <v>810</v>
      </c>
      <c r="F68" s="85" t="s">
        <v>811</v>
      </c>
      <c r="G68" s="156">
        <v>44501</v>
      </c>
      <c r="H68" s="238">
        <v>64</v>
      </c>
      <c r="I68" s="196"/>
      <c r="J68" s="202">
        <f t="shared" si="2"/>
        <v>0</v>
      </c>
      <c r="K68" s="387"/>
      <c r="M68" s="363"/>
      <c r="N68" s="351"/>
      <c r="O68" s="130" t="s">
        <v>450</v>
      </c>
      <c r="P68" s="56" t="s">
        <v>510</v>
      </c>
      <c r="Q68" s="61" t="s">
        <v>511</v>
      </c>
      <c r="R68" s="164">
        <v>37834</v>
      </c>
      <c r="S68" s="235">
        <v>91</v>
      </c>
      <c r="T68" s="208"/>
      <c r="U68" s="202">
        <f t="shared" si="1"/>
        <v>0</v>
      </c>
      <c r="V68" s="356"/>
    </row>
    <row r="69" spans="2:22" x14ac:dyDescent="0.25">
      <c r="B69" s="390"/>
      <c r="C69" s="359"/>
      <c r="D69" s="80" t="s">
        <v>19</v>
      </c>
      <c r="E69" s="81" t="s">
        <v>96</v>
      </c>
      <c r="F69" s="82" t="s">
        <v>98</v>
      </c>
      <c r="G69" s="156">
        <v>38047</v>
      </c>
      <c r="H69" s="238">
        <v>130</v>
      </c>
      <c r="I69" s="196"/>
      <c r="J69" s="202">
        <f t="shared" si="2"/>
        <v>0</v>
      </c>
      <c r="K69" s="387"/>
      <c r="M69" s="363"/>
      <c r="N69" s="351"/>
      <c r="O69" s="130" t="s">
        <v>449</v>
      </c>
      <c r="P69" s="56" t="s">
        <v>510</v>
      </c>
      <c r="Q69" s="61" t="s">
        <v>512</v>
      </c>
      <c r="R69" s="164">
        <v>39479</v>
      </c>
      <c r="S69" s="235">
        <v>95</v>
      </c>
      <c r="T69" s="208"/>
      <c r="U69" s="202">
        <f t="shared" si="1"/>
        <v>0</v>
      </c>
      <c r="V69" s="356"/>
    </row>
    <row r="70" spans="2:22" x14ac:dyDescent="0.25">
      <c r="B70" s="390"/>
      <c r="C70" s="359"/>
      <c r="D70" s="80" t="s">
        <v>17</v>
      </c>
      <c r="E70" s="80" t="s">
        <v>209</v>
      </c>
      <c r="F70" s="83" t="s">
        <v>97</v>
      </c>
      <c r="G70" s="156">
        <v>38687</v>
      </c>
      <c r="H70" s="238">
        <v>172</v>
      </c>
      <c r="I70" s="196"/>
      <c r="J70" s="202">
        <f t="shared" si="2"/>
        <v>0</v>
      </c>
      <c r="K70" s="387"/>
      <c r="M70" s="363"/>
      <c r="N70" s="351"/>
      <c r="O70" s="130" t="s">
        <v>447</v>
      </c>
      <c r="P70" s="56" t="s">
        <v>510</v>
      </c>
      <c r="Q70" s="61" t="s">
        <v>513</v>
      </c>
      <c r="R70" s="164">
        <v>36892</v>
      </c>
      <c r="S70" s="235">
        <v>105</v>
      </c>
      <c r="T70" s="208"/>
      <c r="U70" s="202">
        <f t="shared" si="1"/>
        <v>0</v>
      </c>
      <c r="V70" s="356"/>
    </row>
    <row r="71" spans="2:22" x14ac:dyDescent="0.25">
      <c r="B71" s="390"/>
      <c r="C71" s="359"/>
      <c r="D71" s="80" t="s">
        <v>293</v>
      </c>
      <c r="E71" s="81" t="s">
        <v>96</v>
      </c>
      <c r="F71" s="82" t="s">
        <v>294</v>
      </c>
      <c r="G71" s="156">
        <v>39569</v>
      </c>
      <c r="H71" s="238">
        <v>33</v>
      </c>
      <c r="I71" s="196"/>
      <c r="J71" s="202">
        <f t="shared" si="2"/>
        <v>0</v>
      </c>
      <c r="K71" s="387"/>
      <c r="M71" s="363"/>
      <c r="N71" s="351"/>
      <c r="O71" s="130" t="s">
        <v>845</v>
      </c>
      <c r="P71" s="56" t="s">
        <v>510</v>
      </c>
      <c r="Q71" s="61" t="s">
        <v>846</v>
      </c>
      <c r="R71" s="164">
        <v>44593</v>
      </c>
      <c r="S71" s="235">
        <v>130</v>
      </c>
      <c r="T71" s="208"/>
      <c r="U71" s="202">
        <f t="shared" ref="U71:U119" si="3">IF(T71="",0,IF(T71="●",S71,0))</f>
        <v>0</v>
      </c>
      <c r="V71" s="356"/>
    </row>
    <row r="72" spans="2:22" x14ac:dyDescent="0.25">
      <c r="B72" s="390"/>
      <c r="C72" s="359"/>
      <c r="D72" s="80" t="s">
        <v>284</v>
      </c>
      <c r="E72" s="81" t="s">
        <v>96</v>
      </c>
      <c r="F72" s="85" t="s">
        <v>295</v>
      </c>
      <c r="G72" s="156">
        <v>41306</v>
      </c>
      <c r="H72" s="238">
        <v>29</v>
      </c>
      <c r="I72" s="196"/>
      <c r="J72" s="202">
        <f t="shared" si="2"/>
        <v>0</v>
      </c>
      <c r="K72" s="387"/>
      <c r="M72" s="363"/>
      <c r="N72" s="351"/>
      <c r="O72" s="130" t="s">
        <v>443</v>
      </c>
      <c r="P72" s="56" t="s">
        <v>510</v>
      </c>
      <c r="Q72" s="61" t="s">
        <v>514</v>
      </c>
      <c r="R72" s="164">
        <v>40544</v>
      </c>
      <c r="S72" s="235">
        <v>181</v>
      </c>
      <c r="T72" s="208"/>
      <c r="U72" s="202">
        <f t="shared" si="3"/>
        <v>0</v>
      </c>
      <c r="V72" s="356"/>
    </row>
    <row r="73" spans="2:22" x14ac:dyDescent="0.25">
      <c r="B73" s="390"/>
      <c r="C73" s="359"/>
      <c r="D73" s="80" t="s">
        <v>18</v>
      </c>
      <c r="E73" s="84" t="s">
        <v>96</v>
      </c>
      <c r="F73" s="85" t="s">
        <v>99</v>
      </c>
      <c r="G73" s="156">
        <v>40238</v>
      </c>
      <c r="H73" s="238">
        <v>79</v>
      </c>
      <c r="I73" s="196"/>
      <c r="J73" s="202">
        <f t="shared" si="2"/>
        <v>0</v>
      </c>
      <c r="K73" s="387"/>
      <c r="M73" s="363"/>
      <c r="N73" s="351"/>
      <c r="O73" s="130" t="s">
        <v>442</v>
      </c>
      <c r="P73" s="56" t="s">
        <v>510</v>
      </c>
      <c r="Q73" s="61" t="s">
        <v>515</v>
      </c>
      <c r="R73" s="164">
        <v>39083</v>
      </c>
      <c r="S73" s="235">
        <v>209</v>
      </c>
      <c r="T73" s="208"/>
      <c r="U73" s="202">
        <f t="shared" si="3"/>
        <v>0</v>
      </c>
      <c r="V73" s="356"/>
    </row>
    <row r="74" spans="2:22" x14ac:dyDescent="0.25">
      <c r="B74" s="390"/>
      <c r="C74" s="360"/>
      <c r="D74" s="80" t="s">
        <v>408</v>
      </c>
      <c r="E74" s="84" t="s">
        <v>96</v>
      </c>
      <c r="F74" s="85" t="s">
        <v>409</v>
      </c>
      <c r="G74" s="156">
        <v>42036</v>
      </c>
      <c r="H74" s="238">
        <v>26</v>
      </c>
      <c r="I74" s="196"/>
      <c r="J74" s="202">
        <f t="shared" si="2"/>
        <v>0</v>
      </c>
      <c r="K74" s="387"/>
      <c r="M74" s="363"/>
      <c r="N74" s="351"/>
      <c r="O74" s="130" t="s">
        <v>444</v>
      </c>
      <c r="P74" s="56" t="s">
        <v>516</v>
      </c>
      <c r="Q74" s="61" t="s">
        <v>517</v>
      </c>
      <c r="R74" s="164">
        <v>42064</v>
      </c>
      <c r="S74" s="235">
        <v>153</v>
      </c>
      <c r="T74" s="208"/>
      <c r="U74" s="202">
        <f t="shared" si="3"/>
        <v>0</v>
      </c>
      <c r="V74" s="356"/>
    </row>
    <row r="75" spans="2:22" x14ac:dyDescent="0.25">
      <c r="B75" s="390"/>
      <c r="C75" s="361" t="s">
        <v>60</v>
      </c>
      <c r="D75" s="80" t="s">
        <v>4</v>
      </c>
      <c r="E75" s="81" t="s">
        <v>61</v>
      </c>
      <c r="F75" s="82" t="s">
        <v>200</v>
      </c>
      <c r="G75" s="156">
        <v>37530</v>
      </c>
      <c r="H75" s="238">
        <v>276</v>
      </c>
      <c r="I75" s="196"/>
      <c r="J75" s="202">
        <f t="shared" si="2"/>
        <v>0</v>
      </c>
      <c r="K75" s="387"/>
      <c r="M75" s="363"/>
      <c r="N75" s="351"/>
      <c r="O75" s="130" t="s">
        <v>452</v>
      </c>
      <c r="P75" s="56" t="s">
        <v>516</v>
      </c>
      <c r="Q75" s="61" t="s">
        <v>518</v>
      </c>
      <c r="R75" s="164">
        <v>36465</v>
      </c>
      <c r="S75" s="235">
        <v>36</v>
      </c>
      <c r="T75" s="208"/>
      <c r="U75" s="202">
        <f t="shared" si="3"/>
        <v>0</v>
      </c>
      <c r="V75" s="356"/>
    </row>
    <row r="76" spans="2:22" x14ac:dyDescent="0.25">
      <c r="B76" s="390"/>
      <c r="C76" s="359"/>
      <c r="D76" s="80" t="s">
        <v>874</v>
      </c>
      <c r="E76" s="81" t="s">
        <v>877</v>
      </c>
      <c r="F76" s="82" t="s">
        <v>878</v>
      </c>
      <c r="G76" s="156">
        <v>45170</v>
      </c>
      <c r="H76" s="238">
        <v>62</v>
      </c>
      <c r="I76" s="196"/>
      <c r="J76" s="202">
        <f t="shared" si="2"/>
        <v>0</v>
      </c>
      <c r="K76" s="387"/>
      <c r="M76" s="363"/>
      <c r="N76" s="353"/>
      <c r="O76" s="130" t="s">
        <v>446</v>
      </c>
      <c r="P76" s="56" t="s">
        <v>516</v>
      </c>
      <c r="Q76" s="61" t="s">
        <v>519</v>
      </c>
      <c r="R76" s="164">
        <v>42064</v>
      </c>
      <c r="S76" s="235">
        <v>136</v>
      </c>
      <c r="T76" s="208"/>
      <c r="U76" s="202">
        <f t="shared" si="3"/>
        <v>0</v>
      </c>
      <c r="V76" s="356"/>
    </row>
    <row r="77" spans="2:22" x14ac:dyDescent="0.25">
      <c r="B77" s="390"/>
      <c r="C77" s="360"/>
      <c r="D77" s="80" t="s">
        <v>817</v>
      </c>
      <c r="E77" s="81" t="s">
        <v>823</v>
      </c>
      <c r="F77" s="82" t="s">
        <v>824</v>
      </c>
      <c r="G77" s="156">
        <v>43497</v>
      </c>
      <c r="H77" s="238">
        <v>112</v>
      </c>
      <c r="I77" s="196"/>
      <c r="J77" s="202">
        <f t="shared" si="2"/>
        <v>0</v>
      </c>
      <c r="K77" s="387"/>
      <c r="M77" s="363"/>
      <c r="N77" s="350" t="s">
        <v>520</v>
      </c>
      <c r="O77" s="130" t="s">
        <v>544</v>
      </c>
      <c r="P77" s="56" t="s">
        <v>521</v>
      </c>
      <c r="Q77" s="61" t="s">
        <v>522</v>
      </c>
      <c r="R77" s="164">
        <v>38749</v>
      </c>
      <c r="S77" s="235">
        <v>59</v>
      </c>
      <c r="T77" s="208"/>
      <c r="U77" s="202">
        <f t="shared" si="3"/>
        <v>0</v>
      </c>
      <c r="V77" s="356"/>
    </row>
    <row r="78" spans="2:22" x14ac:dyDescent="0.25">
      <c r="B78" s="390"/>
      <c r="C78" s="361" t="s">
        <v>37</v>
      </c>
      <c r="D78" s="80" t="s">
        <v>285</v>
      </c>
      <c r="E78" s="81" t="s">
        <v>57</v>
      </c>
      <c r="F78" s="82" t="s">
        <v>302</v>
      </c>
      <c r="G78" s="156">
        <v>41244</v>
      </c>
      <c r="H78" s="238">
        <v>39</v>
      </c>
      <c r="I78" s="196"/>
      <c r="J78" s="202">
        <f t="shared" si="2"/>
        <v>0</v>
      </c>
      <c r="K78" s="387"/>
      <c r="M78" s="363"/>
      <c r="N78" s="353"/>
      <c r="O78" s="130" t="s">
        <v>453</v>
      </c>
      <c r="P78" s="56" t="s">
        <v>521</v>
      </c>
      <c r="Q78" s="61" t="s">
        <v>523</v>
      </c>
      <c r="R78" s="164">
        <v>38384</v>
      </c>
      <c r="S78" s="235">
        <v>159</v>
      </c>
      <c r="T78" s="208"/>
      <c r="U78" s="202">
        <f t="shared" si="3"/>
        <v>0</v>
      </c>
      <c r="V78" s="356"/>
    </row>
    <row r="79" spans="2:22" x14ac:dyDescent="0.25">
      <c r="B79" s="390"/>
      <c r="C79" s="359"/>
      <c r="D79" s="80" t="s">
        <v>12</v>
      </c>
      <c r="E79" s="81" t="s">
        <v>57</v>
      </c>
      <c r="F79" s="82" t="s">
        <v>59</v>
      </c>
      <c r="G79" s="156">
        <v>38231</v>
      </c>
      <c r="H79" s="238">
        <v>70</v>
      </c>
      <c r="I79" s="196"/>
      <c r="J79" s="202">
        <f t="shared" si="2"/>
        <v>0</v>
      </c>
      <c r="K79" s="387"/>
      <c r="M79" s="363"/>
      <c r="N79" s="350" t="s">
        <v>524</v>
      </c>
      <c r="O79" s="130" t="s">
        <v>459</v>
      </c>
      <c r="P79" s="56" t="s">
        <v>525</v>
      </c>
      <c r="Q79" s="61" t="s">
        <v>526</v>
      </c>
      <c r="R79" s="164">
        <v>41030</v>
      </c>
      <c r="S79" s="235">
        <v>114</v>
      </c>
      <c r="T79" s="208"/>
      <c r="U79" s="202">
        <f t="shared" si="3"/>
        <v>0</v>
      </c>
      <c r="V79" s="356"/>
    </row>
    <row r="80" spans="2:22" x14ac:dyDescent="0.25">
      <c r="B80" s="390"/>
      <c r="C80" s="359"/>
      <c r="D80" s="80" t="s">
        <v>11</v>
      </c>
      <c r="E80" s="80" t="s">
        <v>57</v>
      </c>
      <c r="F80" s="83" t="s">
        <v>58</v>
      </c>
      <c r="G80" s="156">
        <v>37043</v>
      </c>
      <c r="H80" s="238">
        <v>86</v>
      </c>
      <c r="I80" s="196"/>
      <c r="J80" s="202">
        <f t="shared" si="2"/>
        <v>0</v>
      </c>
      <c r="K80" s="387"/>
      <c r="M80" s="363"/>
      <c r="N80" s="351"/>
      <c r="O80" s="130" t="s">
        <v>847</v>
      </c>
      <c r="P80" s="56" t="s">
        <v>527</v>
      </c>
      <c r="Q80" s="61" t="s">
        <v>848</v>
      </c>
      <c r="R80" s="164">
        <v>38687</v>
      </c>
      <c r="S80" s="235">
        <v>333</v>
      </c>
      <c r="T80" s="208"/>
      <c r="U80" s="202">
        <f t="shared" si="3"/>
        <v>0</v>
      </c>
      <c r="V80" s="356"/>
    </row>
    <row r="81" spans="2:22" x14ac:dyDescent="0.25">
      <c r="B81" s="390"/>
      <c r="C81" s="360"/>
      <c r="D81" s="80" t="s">
        <v>10</v>
      </c>
      <c r="E81" s="81" t="s">
        <v>57</v>
      </c>
      <c r="F81" s="82" t="s">
        <v>199</v>
      </c>
      <c r="G81" s="156">
        <v>39022</v>
      </c>
      <c r="H81" s="238">
        <v>182</v>
      </c>
      <c r="I81" s="196"/>
      <c r="J81" s="202">
        <f t="shared" si="2"/>
        <v>0</v>
      </c>
      <c r="K81" s="387"/>
      <c r="M81" s="363"/>
      <c r="N81" s="351"/>
      <c r="O81" s="130" t="s">
        <v>461</v>
      </c>
      <c r="P81" s="56" t="s">
        <v>527</v>
      </c>
      <c r="Q81" s="61" t="s">
        <v>528</v>
      </c>
      <c r="R81" s="164">
        <v>38657</v>
      </c>
      <c r="S81" s="235">
        <v>48</v>
      </c>
      <c r="T81" s="208"/>
      <c r="U81" s="202">
        <f t="shared" si="3"/>
        <v>0</v>
      </c>
      <c r="V81" s="356"/>
    </row>
    <row r="82" spans="2:22" x14ac:dyDescent="0.25">
      <c r="B82" s="390"/>
      <c r="C82" s="361" t="s">
        <v>79</v>
      </c>
      <c r="D82" s="80" t="s">
        <v>393</v>
      </c>
      <c r="E82" s="84" t="s">
        <v>395</v>
      </c>
      <c r="F82" s="82" t="s">
        <v>396</v>
      </c>
      <c r="G82" s="156">
        <v>42370</v>
      </c>
      <c r="H82" s="238">
        <v>378</v>
      </c>
      <c r="I82" s="196"/>
      <c r="J82" s="202">
        <f t="shared" si="2"/>
        <v>0</v>
      </c>
      <c r="K82" s="387"/>
      <c r="M82" s="363"/>
      <c r="N82" s="353"/>
      <c r="O82" s="130" t="s">
        <v>460</v>
      </c>
      <c r="P82" s="56" t="s">
        <v>529</v>
      </c>
      <c r="Q82" s="61" t="s">
        <v>530</v>
      </c>
      <c r="R82" s="164">
        <v>39783</v>
      </c>
      <c r="S82" s="235">
        <v>59</v>
      </c>
      <c r="T82" s="208"/>
      <c r="U82" s="202">
        <f t="shared" si="3"/>
        <v>0</v>
      </c>
      <c r="V82" s="356"/>
    </row>
    <row r="83" spans="2:22" x14ac:dyDescent="0.25">
      <c r="B83" s="390"/>
      <c r="C83" s="359"/>
      <c r="D83" s="87" t="s">
        <v>9</v>
      </c>
      <c r="E83" s="81" t="s">
        <v>80</v>
      </c>
      <c r="F83" s="82" t="s">
        <v>81</v>
      </c>
      <c r="G83" s="156">
        <v>38534</v>
      </c>
      <c r="H83" s="238">
        <v>91</v>
      </c>
      <c r="I83" s="196"/>
      <c r="J83" s="202">
        <f t="shared" si="2"/>
        <v>0</v>
      </c>
      <c r="K83" s="387"/>
      <c r="M83" s="363"/>
      <c r="N83" s="350" t="s">
        <v>531</v>
      </c>
      <c r="O83" s="130" t="s">
        <v>849</v>
      </c>
      <c r="P83" s="56" t="s">
        <v>532</v>
      </c>
      <c r="Q83" s="61" t="s">
        <v>850</v>
      </c>
      <c r="R83" s="164">
        <v>44621</v>
      </c>
      <c r="S83" s="235">
        <v>349</v>
      </c>
      <c r="T83" s="208"/>
      <c r="U83" s="202">
        <f t="shared" si="3"/>
        <v>0</v>
      </c>
      <c r="V83" s="356"/>
    </row>
    <row r="84" spans="2:22" x14ac:dyDescent="0.25">
      <c r="B84" s="390"/>
      <c r="C84" s="359"/>
      <c r="D84" s="87" t="s">
        <v>818</v>
      </c>
      <c r="E84" s="81" t="s">
        <v>80</v>
      </c>
      <c r="F84" s="82" t="s">
        <v>825</v>
      </c>
      <c r="G84" s="156">
        <v>43497</v>
      </c>
      <c r="H84" s="238">
        <v>235</v>
      </c>
      <c r="I84" s="196"/>
      <c r="J84" s="202">
        <f t="shared" si="2"/>
        <v>0</v>
      </c>
      <c r="K84" s="387"/>
      <c r="M84" s="363"/>
      <c r="N84" s="351"/>
      <c r="O84" s="130" t="s">
        <v>456</v>
      </c>
      <c r="P84" s="56" t="s">
        <v>532</v>
      </c>
      <c r="Q84" s="61" t="s">
        <v>533</v>
      </c>
      <c r="R84" s="164">
        <v>40179</v>
      </c>
      <c r="S84" s="235">
        <v>68</v>
      </c>
      <c r="T84" s="208"/>
      <c r="U84" s="202">
        <f t="shared" si="3"/>
        <v>0</v>
      </c>
      <c r="V84" s="356"/>
    </row>
    <row r="85" spans="2:22" x14ac:dyDescent="0.25">
      <c r="B85" s="390"/>
      <c r="C85" s="359"/>
      <c r="D85" s="80" t="s">
        <v>8</v>
      </c>
      <c r="E85" s="81" t="s">
        <v>80</v>
      </c>
      <c r="F85" s="82" t="s">
        <v>82</v>
      </c>
      <c r="G85" s="156">
        <v>39417</v>
      </c>
      <c r="H85" s="238">
        <v>455</v>
      </c>
      <c r="I85" s="196"/>
      <c r="J85" s="202">
        <f t="shared" si="2"/>
        <v>0</v>
      </c>
      <c r="K85" s="387"/>
      <c r="M85" s="363"/>
      <c r="N85" s="351"/>
      <c r="O85" s="130" t="s">
        <v>455</v>
      </c>
      <c r="P85" s="56" t="s">
        <v>532</v>
      </c>
      <c r="Q85" s="61" t="s">
        <v>534</v>
      </c>
      <c r="R85" s="164">
        <v>40238</v>
      </c>
      <c r="S85" s="235">
        <v>134</v>
      </c>
      <c r="T85" s="208"/>
      <c r="U85" s="202">
        <f t="shared" si="3"/>
        <v>0</v>
      </c>
      <c r="V85" s="356"/>
    </row>
    <row r="86" spans="2:22" x14ac:dyDescent="0.25">
      <c r="B86" s="390"/>
      <c r="C86" s="359"/>
      <c r="D86" s="80" t="s">
        <v>423</v>
      </c>
      <c r="E86" s="81" t="s">
        <v>80</v>
      </c>
      <c r="F86" s="82" t="s">
        <v>424</v>
      </c>
      <c r="G86" s="156">
        <v>42736</v>
      </c>
      <c r="H86" s="238">
        <v>66</v>
      </c>
      <c r="I86" s="196"/>
      <c r="J86" s="202">
        <f t="shared" si="2"/>
        <v>0</v>
      </c>
      <c r="K86" s="387"/>
      <c r="M86" s="363"/>
      <c r="N86" s="351"/>
      <c r="O86" s="130" t="s">
        <v>458</v>
      </c>
      <c r="P86" s="56" t="s">
        <v>532</v>
      </c>
      <c r="Q86" s="61" t="s">
        <v>535</v>
      </c>
      <c r="R86" s="164">
        <v>38961</v>
      </c>
      <c r="S86" s="235">
        <v>73</v>
      </c>
      <c r="T86" s="208"/>
      <c r="U86" s="202">
        <f t="shared" si="3"/>
        <v>0</v>
      </c>
      <c r="V86" s="356"/>
    </row>
    <row r="87" spans="2:22" x14ac:dyDescent="0.25">
      <c r="B87" s="390"/>
      <c r="C87" s="359"/>
      <c r="D87" s="80" t="s">
        <v>394</v>
      </c>
      <c r="E87" s="81" t="s">
        <v>80</v>
      </c>
      <c r="F87" s="82" t="s">
        <v>397</v>
      </c>
      <c r="G87" s="156">
        <v>41760</v>
      </c>
      <c r="H87" s="238">
        <v>67</v>
      </c>
      <c r="I87" s="196"/>
      <c r="J87" s="202">
        <f t="shared" si="2"/>
        <v>0</v>
      </c>
      <c r="K87" s="387"/>
      <c r="M87" s="363"/>
      <c r="N87" s="351"/>
      <c r="O87" s="130" t="s">
        <v>457</v>
      </c>
      <c r="P87" s="56" t="s">
        <v>532</v>
      </c>
      <c r="Q87" s="61" t="s">
        <v>536</v>
      </c>
      <c r="R87" s="164">
        <v>38869</v>
      </c>
      <c r="S87" s="235">
        <v>67</v>
      </c>
      <c r="T87" s="208"/>
      <c r="U87" s="202">
        <f t="shared" si="3"/>
        <v>0</v>
      </c>
      <c r="V87" s="356"/>
    </row>
    <row r="88" spans="2:22" ht="13.15" thickBot="1" x14ac:dyDescent="0.3">
      <c r="B88" s="390"/>
      <c r="C88" s="359"/>
      <c r="D88" s="80" t="s">
        <v>7</v>
      </c>
      <c r="E88" s="81" t="s">
        <v>80</v>
      </c>
      <c r="F88" s="82" t="s">
        <v>83</v>
      </c>
      <c r="G88" s="156">
        <v>39052</v>
      </c>
      <c r="H88" s="238">
        <v>486</v>
      </c>
      <c r="I88" s="196"/>
      <c r="J88" s="202">
        <f t="shared" si="2"/>
        <v>0</v>
      </c>
      <c r="K88" s="387"/>
      <c r="M88" s="364"/>
      <c r="N88" s="354"/>
      <c r="O88" s="132" t="s">
        <v>454</v>
      </c>
      <c r="P88" s="121" t="s">
        <v>537</v>
      </c>
      <c r="Q88" s="122" t="s">
        <v>538</v>
      </c>
      <c r="R88" s="168">
        <v>38749</v>
      </c>
      <c r="S88" s="237">
        <v>132</v>
      </c>
      <c r="T88" s="209"/>
      <c r="U88" s="204">
        <f t="shared" si="3"/>
        <v>0</v>
      </c>
      <c r="V88" s="357"/>
    </row>
    <row r="89" spans="2:22" x14ac:dyDescent="0.25">
      <c r="B89" s="390"/>
      <c r="C89" s="360"/>
      <c r="D89" s="87" t="s">
        <v>540</v>
      </c>
      <c r="E89" s="81" t="s">
        <v>80</v>
      </c>
      <c r="F89" s="82" t="s">
        <v>84</v>
      </c>
      <c r="G89" s="156">
        <v>39142</v>
      </c>
      <c r="H89" s="238">
        <v>308</v>
      </c>
      <c r="I89" s="196"/>
      <c r="J89" s="202">
        <f t="shared" si="2"/>
        <v>0</v>
      </c>
      <c r="K89" s="387"/>
      <c r="M89" s="368" t="s">
        <v>40</v>
      </c>
      <c r="N89" s="371" t="s">
        <v>106</v>
      </c>
      <c r="O89" s="133" t="s">
        <v>42</v>
      </c>
      <c r="P89" s="134" t="s">
        <v>107</v>
      </c>
      <c r="Q89" s="135" t="s">
        <v>217</v>
      </c>
      <c r="R89" s="169">
        <v>36800</v>
      </c>
      <c r="S89" s="241">
        <v>225</v>
      </c>
      <c r="T89" s="205"/>
      <c r="U89" s="206">
        <f t="shared" si="3"/>
        <v>0</v>
      </c>
      <c r="V89" s="365" t="s">
        <v>905</v>
      </c>
    </row>
    <row r="90" spans="2:22" x14ac:dyDescent="0.25">
      <c r="B90" s="390"/>
      <c r="C90" s="361" t="s">
        <v>100</v>
      </c>
      <c r="D90" s="88" t="s">
        <v>210</v>
      </c>
      <c r="E90" s="81" t="s">
        <v>101</v>
      </c>
      <c r="F90" s="82" t="s">
        <v>153</v>
      </c>
      <c r="G90" s="156">
        <v>38596</v>
      </c>
      <c r="H90" s="238">
        <v>79</v>
      </c>
      <c r="I90" s="196"/>
      <c r="J90" s="202">
        <f t="shared" si="2"/>
        <v>0</v>
      </c>
      <c r="K90" s="387"/>
      <c r="M90" s="369"/>
      <c r="N90" s="372"/>
      <c r="O90" s="136" t="s">
        <v>27</v>
      </c>
      <c r="P90" s="137" t="s">
        <v>107</v>
      </c>
      <c r="Q90" s="138" t="s">
        <v>219</v>
      </c>
      <c r="R90" s="170">
        <v>39479</v>
      </c>
      <c r="S90" s="242">
        <v>656</v>
      </c>
      <c r="T90" s="196"/>
      <c r="U90" s="197">
        <f t="shared" si="3"/>
        <v>0</v>
      </c>
      <c r="V90" s="366"/>
    </row>
    <row r="91" spans="2:22" x14ac:dyDescent="0.25">
      <c r="B91" s="390"/>
      <c r="C91" s="359"/>
      <c r="D91" s="80" t="s">
        <v>20</v>
      </c>
      <c r="E91" s="81" t="s">
        <v>101</v>
      </c>
      <c r="F91" s="82" t="s">
        <v>102</v>
      </c>
      <c r="G91" s="156">
        <v>37742</v>
      </c>
      <c r="H91" s="238">
        <v>233</v>
      </c>
      <c r="I91" s="196"/>
      <c r="J91" s="202">
        <f t="shared" si="2"/>
        <v>0</v>
      </c>
      <c r="K91" s="387"/>
      <c r="M91" s="369"/>
      <c r="N91" s="372"/>
      <c r="O91" s="136" t="s">
        <v>26</v>
      </c>
      <c r="P91" s="137" t="s">
        <v>107</v>
      </c>
      <c r="Q91" s="138" t="s">
        <v>220</v>
      </c>
      <c r="R91" s="170">
        <v>39873</v>
      </c>
      <c r="S91" s="242">
        <v>500</v>
      </c>
      <c r="T91" s="196"/>
      <c r="U91" s="197">
        <f t="shared" si="3"/>
        <v>0</v>
      </c>
      <c r="V91" s="366"/>
    </row>
    <row r="92" spans="2:22" x14ac:dyDescent="0.25">
      <c r="B92" s="390"/>
      <c r="C92" s="359"/>
      <c r="D92" s="80" t="s">
        <v>331</v>
      </c>
      <c r="E92" s="81" t="s">
        <v>101</v>
      </c>
      <c r="F92" s="82" t="s">
        <v>334</v>
      </c>
      <c r="G92" s="156">
        <v>41913</v>
      </c>
      <c r="H92" s="238">
        <v>96</v>
      </c>
      <c r="I92" s="196"/>
      <c r="J92" s="202">
        <f t="shared" si="2"/>
        <v>0</v>
      </c>
      <c r="K92" s="387"/>
      <c r="M92" s="369"/>
      <c r="N92" s="372"/>
      <c r="O92" s="136" t="s">
        <v>25</v>
      </c>
      <c r="P92" s="137" t="s">
        <v>107</v>
      </c>
      <c r="Q92" s="138" t="s">
        <v>108</v>
      </c>
      <c r="R92" s="170">
        <v>39814</v>
      </c>
      <c r="S92" s="242">
        <v>358</v>
      </c>
      <c r="T92" s="196"/>
      <c r="U92" s="197">
        <f t="shared" si="3"/>
        <v>0</v>
      </c>
      <c r="V92" s="366"/>
    </row>
    <row r="93" spans="2:22" x14ac:dyDescent="0.25">
      <c r="B93" s="390"/>
      <c r="C93" s="359"/>
      <c r="D93" s="80" t="s">
        <v>52</v>
      </c>
      <c r="E93" s="81" t="s">
        <v>211</v>
      </c>
      <c r="F93" s="82" t="s">
        <v>212</v>
      </c>
      <c r="G93" s="156">
        <v>38718</v>
      </c>
      <c r="H93" s="238">
        <v>159</v>
      </c>
      <c r="I93" s="196"/>
      <c r="J93" s="202">
        <f t="shared" si="2"/>
        <v>0</v>
      </c>
      <c r="K93" s="387"/>
      <c r="M93" s="369"/>
      <c r="N93" s="372"/>
      <c r="O93" s="136" t="s">
        <v>24</v>
      </c>
      <c r="P93" s="137" t="s">
        <v>107</v>
      </c>
      <c r="Q93" s="138" t="s">
        <v>109</v>
      </c>
      <c r="R93" s="170">
        <v>40148</v>
      </c>
      <c r="S93" s="242">
        <v>385</v>
      </c>
      <c r="T93" s="196"/>
      <c r="U93" s="197">
        <f t="shared" si="3"/>
        <v>0</v>
      </c>
      <c r="V93" s="366"/>
    </row>
    <row r="94" spans="2:22" x14ac:dyDescent="0.25">
      <c r="B94" s="390"/>
      <c r="C94" s="359"/>
      <c r="D94" s="80" t="s">
        <v>21</v>
      </c>
      <c r="E94" s="81" t="s">
        <v>101</v>
      </c>
      <c r="F94" s="82" t="s">
        <v>103</v>
      </c>
      <c r="G94" s="156">
        <v>38412</v>
      </c>
      <c r="H94" s="238">
        <v>281</v>
      </c>
      <c r="I94" s="196"/>
      <c r="J94" s="202">
        <f t="shared" si="2"/>
        <v>0</v>
      </c>
      <c r="K94" s="387"/>
      <c r="M94" s="369"/>
      <c r="N94" s="372"/>
      <c r="O94" s="136" t="s">
        <v>29</v>
      </c>
      <c r="P94" s="137" t="s">
        <v>107</v>
      </c>
      <c r="Q94" s="138" t="s">
        <v>110</v>
      </c>
      <c r="R94" s="170">
        <v>38384</v>
      </c>
      <c r="S94" s="242">
        <v>296</v>
      </c>
      <c r="T94" s="196"/>
      <c r="U94" s="197">
        <f t="shared" si="3"/>
        <v>0</v>
      </c>
      <c r="V94" s="366"/>
    </row>
    <row r="95" spans="2:22" x14ac:dyDescent="0.25">
      <c r="B95" s="390"/>
      <c r="C95" s="359"/>
      <c r="D95" s="80" t="s">
        <v>22</v>
      </c>
      <c r="E95" s="81" t="s">
        <v>101</v>
      </c>
      <c r="F95" s="82" t="s">
        <v>104</v>
      </c>
      <c r="G95" s="156">
        <v>38384</v>
      </c>
      <c r="H95" s="238">
        <v>75</v>
      </c>
      <c r="I95" s="196"/>
      <c r="J95" s="202">
        <f t="shared" si="2"/>
        <v>0</v>
      </c>
      <c r="K95" s="387"/>
      <c r="M95" s="369"/>
      <c r="N95" s="372"/>
      <c r="O95" s="136" t="s">
        <v>28</v>
      </c>
      <c r="P95" s="137" t="s">
        <v>107</v>
      </c>
      <c r="Q95" s="138" t="s">
        <v>111</v>
      </c>
      <c r="R95" s="170">
        <v>38626</v>
      </c>
      <c r="S95" s="242">
        <v>535</v>
      </c>
      <c r="T95" s="196"/>
      <c r="U95" s="197">
        <f t="shared" si="3"/>
        <v>0</v>
      </c>
      <c r="V95" s="366"/>
    </row>
    <row r="96" spans="2:22" x14ac:dyDescent="0.25">
      <c r="B96" s="390"/>
      <c r="C96" s="359"/>
      <c r="D96" s="88" t="s">
        <v>213</v>
      </c>
      <c r="E96" s="81" t="s">
        <v>101</v>
      </c>
      <c r="F96" s="82" t="s">
        <v>154</v>
      </c>
      <c r="G96" s="156">
        <v>39052</v>
      </c>
      <c r="H96" s="238">
        <v>102</v>
      </c>
      <c r="I96" s="196"/>
      <c r="J96" s="202">
        <f t="shared" si="2"/>
        <v>0</v>
      </c>
      <c r="K96" s="387"/>
      <c r="M96" s="369"/>
      <c r="N96" s="372"/>
      <c r="O96" s="136" t="s">
        <v>287</v>
      </c>
      <c r="P96" s="137" t="s">
        <v>107</v>
      </c>
      <c r="Q96" s="138" t="s">
        <v>303</v>
      </c>
      <c r="R96" s="170">
        <v>41548</v>
      </c>
      <c r="S96" s="242">
        <v>89</v>
      </c>
      <c r="T96" s="196"/>
      <c r="U96" s="197">
        <f t="shared" si="3"/>
        <v>0</v>
      </c>
      <c r="V96" s="366"/>
    </row>
    <row r="97" spans="2:22" x14ac:dyDescent="0.25">
      <c r="B97" s="390"/>
      <c r="C97" s="359"/>
      <c r="D97" s="80" t="s">
        <v>23</v>
      </c>
      <c r="E97" s="81" t="s">
        <v>101</v>
      </c>
      <c r="F97" s="82" t="s">
        <v>105</v>
      </c>
      <c r="G97" s="156">
        <v>38657</v>
      </c>
      <c r="H97" s="238">
        <v>246</v>
      </c>
      <c r="I97" s="196"/>
      <c r="J97" s="202">
        <f t="shared" si="2"/>
        <v>0</v>
      </c>
      <c r="K97" s="387"/>
      <c r="M97" s="369"/>
      <c r="N97" s="372"/>
      <c r="O97" s="136" t="s">
        <v>134</v>
      </c>
      <c r="P97" s="137" t="s">
        <v>107</v>
      </c>
      <c r="Q97" s="138" t="s">
        <v>221</v>
      </c>
      <c r="R97" s="170">
        <v>39114</v>
      </c>
      <c r="S97" s="242">
        <v>409</v>
      </c>
      <c r="T97" s="196"/>
      <c r="U97" s="197">
        <f t="shared" si="3"/>
        <v>0</v>
      </c>
      <c r="V97" s="366"/>
    </row>
    <row r="98" spans="2:22" x14ac:dyDescent="0.25">
      <c r="B98" s="390"/>
      <c r="C98" s="359"/>
      <c r="D98" s="80" t="s">
        <v>214</v>
      </c>
      <c r="E98" s="81" t="s">
        <v>211</v>
      </c>
      <c r="F98" s="82" t="s">
        <v>215</v>
      </c>
      <c r="G98" s="156">
        <v>39539</v>
      </c>
      <c r="H98" s="238">
        <v>436</v>
      </c>
      <c r="I98" s="196"/>
      <c r="J98" s="202">
        <f t="shared" si="2"/>
        <v>0</v>
      </c>
      <c r="K98" s="387"/>
      <c r="M98" s="369"/>
      <c r="N98" s="372"/>
      <c r="O98" s="136" t="s">
        <v>822</v>
      </c>
      <c r="P98" s="137" t="s">
        <v>107</v>
      </c>
      <c r="Q98" s="138" t="s">
        <v>836</v>
      </c>
      <c r="R98" s="170">
        <v>44470</v>
      </c>
      <c r="S98" s="242">
        <v>702</v>
      </c>
      <c r="T98" s="196"/>
      <c r="U98" s="197">
        <f t="shared" si="3"/>
        <v>0</v>
      </c>
      <c r="V98" s="366"/>
    </row>
    <row r="99" spans="2:22" ht="13.15" thickBot="1" x14ac:dyDescent="0.3">
      <c r="B99" s="391"/>
      <c r="C99" s="376"/>
      <c r="D99" s="89" t="s">
        <v>51</v>
      </c>
      <c r="E99" s="90" t="s">
        <v>211</v>
      </c>
      <c r="F99" s="91" t="s">
        <v>216</v>
      </c>
      <c r="G99" s="157">
        <v>38139</v>
      </c>
      <c r="H99" s="240">
        <v>195</v>
      </c>
      <c r="I99" s="196"/>
      <c r="J99" s="202">
        <f t="shared" si="2"/>
        <v>0</v>
      </c>
      <c r="K99" s="387"/>
      <c r="M99" s="369"/>
      <c r="N99" s="372"/>
      <c r="O99" s="136" t="s">
        <v>41</v>
      </c>
      <c r="P99" s="137" t="s">
        <v>107</v>
      </c>
      <c r="Q99" s="138" t="s">
        <v>112</v>
      </c>
      <c r="R99" s="170">
        <v>38961</v>
      </c>
      <c r="S99" s="242">
        <v>74</v>
      </c>
      <c r="T99" s="196"/>
      <c r="U99" s="197">
        <f t="shared" si="3"/>
        <v>0</v>
      </c>
      <c r="V99" s="366"/>
    </row>
    <row r="100" spans="2:22" x14ac:dyDescent="0.25">
      <c r="B100" s="389" t="s">
        <v>43</v>
      </c>
      <c r="C100" s="358" t="s">
        <v>157</v>
      </c>
      <c r="D100" s="92" t="s">
        <v>258</v>
      </c>
      <c r="E100" s="93" t="s">
        <v>158</v>
      </c>
      <c r="F100" s="94" t="s">
        <v>156</v>
      </c>
      <c r="G100" s="158">
        <v>39873</v>
      </c>
      <c r="H100" s="233">
        <v>70</v>
      </c>
      <c r="I100" s="200"/>
      <c r="J100" s="201">
        <f t="shared" si="2"/>
        <v>0</v>
      </c>
      <c r="K100" s="387"/>
      <c r="M100" s="369"/>
      <c r="N100" s="372"/>
      <c r="O100" s="136" t="s">
        <v>421</v>
      </c>
      <c r="P100" s="137" t="s">
        <v>107</v>
      </c>
      <c r="Q100" s="138" t="s">
        <v>422</v>
      </c>
      <c r="R100" s="170">
        <v>42736</v>
      </c>
      <c r="S100" s="242">
        <v>412</v>
      </c>
      <c r="T100" s="196"/>
      <c r="U100" s="197">
        <f t="shared" si="3"/>
        <v>0</v>
      </c>
      <c r="V100" s="366"/>
    </row>
    <row r="101" spans="2:22" x14ac:dyDescent="0.25">
      <c r="B101" s="390"/>
      <c r="C101" s="359"/>
      <c r="D101" s="92" t="s">
        <v>815</v>
      </c>
      <c r="E101" s="93" t="s">
        <v>158</v>
      </c>
      <c r="F101" s="94" t="s">
        <v>816</v>
      </c>
      <c r="G101" s="158">
        <v>43831</v>
      </c>
      <c r="H101" s="233">
        <v>85</v>
      </c>
      <c r="I101" s="196"/>
      <c r="J101" s="202">
        <f t="shared" si="2"/>
        <v>0</v>
      </c>
      <c r="K101" s="387"/>
      <c r="M101" s="369"/>
      <c r="N101" s="372"/>
      <c r="O101" s="136" t="s">
        <v>172</v>
      </c>
      <c r="P101" s="137" t="s">
        <v>107</v>
      </c>
      <c r="Q101" s="138" t="s">
        <v>223</v>
      </c>
      <c r="R101" s="170">
        <v>37073</v>
      </c>
      <c r="S101" s="242">
        <v>167</v>
      </c>
      <c r="T101" s="196"/>
      <c r="U101" s="197">
        <f t="shared" si="3"/>
        <v>0</v>
      </c>
      <c r="V101" s="366"/>
    </row>
    <row r="102" spans="2:22" x14ac:dyDescent="0.25">
      <c r="B102" s="390"/>
      <c r="C102" s="360"/>
      <c r="D102" s="80" t="s">
        <v>329</v>
      </c>
      <c r="E102" s="80" t="s">
        <v>158</v>
      </c>
      <c r="F102" s="83" t="s">
        <v>330</v>
      </c>
      <c r="G102" s="159">
        <v>41365</v>
      </c>
      <c r="H102" s="231">
        <v>35</v>
      </c>
      <c r="I102" s="196"/>
      <c r="J102" s="202">
        <f t="shared" si="2"/>
        <v>0</v>
      </c>
      <c r="K102" s="387"/>
      <c r="M102" s="369"/>
      <c r="N102" s="372"/>
      <c r="O102" s="136" t="s">
        <v>368</v>
      </c>
      <c r="P102" s="137" t="s">
        <v>107</v>
      </c>
      <c r="Q102" s="138" t="s">
        <v>369</v>
      </c>
      <c r="R102" s="170">
        <v>42064</v>
      </c>
      <c r="S102" s="242">
        <v>569</v>
      </c>
      <c r="T102" s="196"/>
      <c r="U102" s="197">
        <f t="shared" si="3"/>
        <v>0</v>
      </c>
      <c r="V102" s="366"/>
    </row>
    <row r="103" spans="2:22" x14ac:dyDescent="0.25">
      <c r="B103" s="390"/>
      <c r="C103" s="44" t="s">
        <v>879</v>
      </c>
      <c r="D103" s="93" t="s">
        <v>873</v>
      </c>
      <c r="E103" s="93" t="s">
        <v>881</v>
      </c>
      <c r="F103" s="94" t="s">
        <v>880</v>
      </c>
      <c r="G103" s="158">
        <v>45078</v>
      </c>
      <c r="H103" s="231">
        <v>161</v>
      </c>
      <c r="I103" s="196"/>
      <c r="J103" s="202">
        <f t="shared" si="2"/>
        <v>0</v>
      </c>
      <c r="K103" s="387"/>
      <c r="L103" s="9"/>
      <c r="M103" s="369"/>
      <c r="N103" s="373"/>
      <c r="O103" s="136" t="s">
        <v>419</v>
      </c>
      <c r="P103" s="137" t="s">
        <v>107</v>
      </c>
      <c r="Q103" s="138" t="s">
        <v>420</v>
      </c>
      <c r="R103" s="170">
        <v>42644</v>
      </c>
      <c r="S103" s="242">
        <v>305</v>
      </c>
      <c r="T103" s="196"/>
      <c r="U103" s="197">
        <f t="shared" si="3"/>
        <v>0</v>
      </c>
      <c r="V103" s="366"/>
    </row>
    <row r="104" spans="2:22" x14ac:dyDescent="0.25">
      <c r="B104" s="390"/>
      <c r="C104" s="44" t="s">
        <v>123</v>
      </c>
      <c r="D104" s="93" t="s">
        <v>47</v>
      </c>
      <c r="E104" s="93" t="s">
        <v>259</v>
      </c>
      <c r="F104" s="94" t="s">
        <v>124</v>
      </c>
      <c r="G104" s="158">
        <v>37742</v>
      </c>
      <c r="H104" s="231">
        <v>84</v>
      </c>
      <c r="I104" s="196"/>
      <c r="J104" s="202">
        <f t="shared" si="2"/>
        <v>0</v>
      </c>
      <c r="K104" s="387"/>
      <c r="L104" s="9"/>
      <c r="M104" s="369"/>
      <c r="N104" s="374" t="s">
        <v>113</v>
      </c>
      <c r="O104" s="136" t="s">
        <v>435</v>
      </c>
      <c r="P104" s="137" t="s">
        <v>225</v>
      </c>
      <c r="Q104" s="138" t="s">
        <v>436</v>
      </c>
      <c r="R104" s="170">
        <v>42736</v>
      </c>
      <c r="S104" s="242">
        <v>95</v>
      </c>
      <c r="T104" s="196"/>
      <c r="U104" s="197">
        <f t="shared" si="3"/>
        <v>0</v>
      </c>
      <c r="V104" s="366"/>
    </row>
    <row r="105" spans="2:22" x14ac:dyDescent="0.25">
      <c r="B105" s="390"/>
      <c r="C105" s="361" t="s">
        <v>127</v>
      </c>
      <c r="D105" s="80" t="s">
        <v>44</v>
      </c>
      <c r="E105" s="80" t="s">
        <v>260</v>
      </c>
      <c r="F105" s="83" t="s">
        <v>128</v>
      </c>
      <c r="G105" s="159">
        <v>39845</v>
      </c>
      <c r="H105" s="231">
        <v>126</v>
      </c>
      <c r="I105" s="196"/>
      <c r="J105" s="202">
        <f t="shared" ref="J105:J129" si="4">IF(I105="",0,IF(I105="●",H105,0))</f>
        <v>0</v>
      </c>
      <c r="K105" s="387"/>
      <c r="M105" s="369"/>
      <c r="N105" s="372"/>
      <c r="O105" s="136" t="s">
        <v>434</v>
      </c>
      <c r="P105" s="137" t="s">
        <v>225</v>
      </c>
      <c r="Q105" s="138" t="s">
        <v>437</v>
      </c>
      <c r="R105" s="170">
        <v>40940</v>
      </c>
      <c r="S105" s="242">
        <v>100</v>
      </c>
      <c r="T105" s="196"/>
      <c r="U105" s="197">
        <f t="shared" si="3"/>
        <v>0</v>
      </c>
      <c r="V105" s="366"/>
    </row>
    <row r="106" spans="2:22" x14ac:dyDescent="0.25">
      <c r="B106" s="390"/>
      <c r="C106" s="360"/>
      <c r="D106" s="80" t="s">
        <v>45</v>
      </c>
      <c r="E106" s="80" t="s">
        <v>260</v>
      </c>
      <c r="F106" s="83" t="s">
        <v>129</v>
      </c>
      <c r="G106" s="159">
        <v>30926</v>
      </c>
      <c r="H106" s="231">
        <v>225</v>
      </c>
      <c r="I106" s="196"/>
      <c r="J106" s="202">
        <f t="shared" si="4"/>
        <v>0</v>
      </c>
      <c r="K106" s="387"/>
      <c r="M106" s="369"/>
      <c r="N106" s="372"/>
      <c r="O106" s="136" t="s">
        <v>282</v>
      </c>
      <c r="P106" s="137" t="s">
        <v>225</v>
      </c>
      <c r="Q106" s="138" t="s">
        <v>404</v>
      </c>
      <c r="R106" s="170">
        <v>41699</v>
      </c>
      <c r="S106" s="242">
        <v>336</v>
      </c>
      <c r="T106" s="196"/>
      <c r="U106" s="197">
        <f t="shared" si="3"/>
        <v>0</v>
      </c>
      <c r="V106" s="366"/>
    </row>
    <row r="107" spans="2:22" x14ac:dyDescent="0.25">
      <c r="B107" s="390"/>
      <c r="C107" s="45" t="s">
        <v>145</v>
      </c>
      <c r="D107" s="95" t="s">
        <v>411</v>
      </c>
      <c r="E107" s="95" t="s">
        <v>410</v>
      </c>
      <c r="F107" s="83" t="s">
        <v>412</v>
      </c>
      <c r="G107" s="159">
        <v>35643</v>
      </c>
      <c r="H107" s="231">
        <v>69</v>
      </c>
      <c r="I107" s="196"/>
      <c r="J107" s="202">
        <f t="shared" si="4"/>
        <v>0</v>
      </c>
      <c r="K107" s="387"/>
      <c r="M107" s="369"/>
      <c r="N107" s="372"/>
      <c r="O107" s="136" t="s">
        <v>224</v>
      </c>
      <c r="P107" s="137" t="s">
        <v>225</v>
      </c>
      <c r="Q107" s="138" t="s">
        <v>226</v>
      </c>
      <c r="R107" s="170">
        <v>38384</v>
      </c>
      <c r="S107" s="242">
        <v>548</v>
      </c>
      <c r="T107" s="196"/>
      <c r="U107" s="197">
        <f t="shared" si="3"/>
        <v>0</v>
      </c>
      <c r="V107" s="366"/>
    </row>
    <row r="108" spans="2:22" x14ac:dyDescent="0.25">
      <c r="B108" s="390"/>
      <c r="C108" s="361" t="s">
        <v>125</v>
      </c>
      <c r="D108" s="95" t="s">
        <v>415</v>
      </c>
      <c r="E108" s="95" t="s">
        <v>413</v>
      </c>
      <c r="F108" s="96" t="s">
        <v>414</v>
      </c>
      <c r="G108" s="159">
        <v>40756</v>
      </c>
      <c r="H108" s="231">
        <v>63</v>
      </c>
      <c r="I108" s="198"/>
      <c r="J108" s="216">
        <f t="shared" si="4"/>
        <v>0</v>
      </c>
      <c r="K108" s="387"/>
      <c r="M108" s="369"/>
      <c r="N108" s="372"/>
      <c r="O108" s="139" t="s">
        <v>541</v>
      </c>
      <c r="P108" s="137" t="s">
        <v>225</v>
      </c>
      <c r="Q108" s="138" t="s">
        <v>227</v>
      </c>
      <c r="R108" s="170">
        <v>39114</v>
      </c>
      <c r="S108" s="242">
        <v>188</v>
      </c>
      <c r="T108" s="198"/>
      <c r="U108" s="197">
        <f t="shared" si="3"/>
        <v>0</v>
      </c>
      <c r="V108" s="366"/>
    </row>
    <row r="109" spans="2:22" ht="13.15" thickBot="1" x14ac:dyDescent="0.3">
      <c r="B109" s="391"/>
      <c r="C109" s="376"/>
      <c r="D109" s="89" t="s">
        <v>46</v>
      </c>
      <c r="E109" s="89" t="s">
        <v>261</v>
      </c>
      <c r="F109" s="97" t="s">
        <v>126</v>
      </c>
      <c r="G109" s="160">
        <v>36739</v>
      </c>
      <c r="H109" s="232">
        <v>94</v>
      </c>
      <c r="I109" s="203"/>
      <c r="J109" s="204">
        <f t="shared" si="4"/>
        <v>0</v>
      </c>
      <c r="K109" s="387"/>
      <c r="M109" s="369"/>
      <c r="N109" s="372"/>
      <c r="O109" s="139" t="s">
        <v>542</v>
      </c>
      <c r="P109" s="137" t="s">
        <v>225</v>
      </c>
      <c r="Q109" s="138" t="s">
        <v>228</v>
      </c>
      <c r="R109" s="170">
        <v>39448</v>
      </c>
      <c r="S109" s="242">
        <v>239</v>
      </c>
      <c r="T109" s="198"/>
      <c r="U109" s="197">
        <f t="shared" si="3"/>
        <v>0</v>
      </c>
      <c r="V109" s="366"/>
    </row>
    <row r="110" spans="2:22" x14ac:dyDescent="0.25">
      <c r="B110" s="389" t="s">
        <v>138</v>
      </c>
      <c r="C110" s="358" t="s">
        <v>180</v>
      </c>
      <c r="D110" s="98" t="s">
        <v>276</v>
      </c>
      <c r="E110" s="99" t="s">
        <v>160</v>
      </c>
      <c r="F110" s="100" t="s">
        <v>159</v>
      </c>
      <c r="G110" s="161">
        <v>41275</v>
      </c>
      <c r="H110" s="230">
        <v>193</v>
      </c>
      <c r="I110" s="205"/>
      <c r="J110" s="206">
        <f t="shared" si="4"/>
        <v>0</v>
      </c>
      <c r="K110" s="387"/>
      <c r="M110" s="369"/>
      <c r="N110" s="372"/>
      <c r="O110" s="136" t="s">
        <v>230</v>
      </c>
      <c r="P110" s="137" t="s">
        <v>225</v>
      </c>
      <c r="Q110" s="138" t="s">
        <v>231</v>
      </c>
      <c r="R110" s="171">
        <v>39814</v>
      </c>
      <c r="S110" s="242">
        <v>174</v>
      </c>
      <c r="T110" s="198"/>
      <c r="U110" s="197">
        <f t="shared" si="3"/>
        <v>0</v>
      </c>
      <c r="V110" s="366"/>
    </row>
    <row r="111" spans="2:22" x14ac:dyDescent="0.25">
      <c r="B111" s="390"/>
      <c r="C111" s="359"/>
      <c r="D111" s="101" t="s">
        <v>316</v>
      </c>
      <c r="E111" s="102" t="s">
        <v>319</v>
      </c>
      <c r="F111" s="103" t="s">
        <v>318</v>
      </c>
      <c r="G111" s="158">
        <v>41122</v>
      </c>
      <c r="H111" s="231">
        <v>92</v>
      </c>
      <c r="I111" s="196"/>
      <c r="J111" s="197">
        <f t="shared" si="4"/>
        <v>0</v>
      </c>
      <c r="K111" s="387"/>
      <c r="M111" s="369"/>
      <c r="N111" s="373"/>
      <c r="O111" s="136" t="s">
        <v>137</v>
      </c>
      <c r="P111" s="137" t="s">
        <v>225</v>
      </c>
      <c r="Q111" s="138" t="s">
        <v>232</v>
      </c>
      <c r="R111" s="170">
        <v>41244</v>
      </c>
      <c r="S111" s="242">
        <v>316</v>
      </c>
      <c r="T111" s="198"/>
      <c r="U111" s="197">
        <f t="shared" si="3"/>
        <v>0</v>
      </c>
      <c r="V111" s="366"/>
    </row>
    <row r="112" spans="2:22" x14ac:dyDescent="0.25">
      <c r="B112" s="390"/>
      <c r="C112" s="360"/>
      <c r="D112" s="88" t="s">
        <v>171</v>
      </c>
      <c r="E112" s="102" t="s">
        <v>277</v>
      </c>
      <c r="F112" s="103" t="s">
        <v>181</v>
      </c>
      <c r="G112" s="158">
        <v>40087</v>
      </c>
      <c r="H112" s="231">
        <v>54</v>
      </c>
      <c r="I112" s="196"/>
      <c r="J112" s="197">
        <f t="shared" si="4"/>
        <v>0</v>
      </c>
      <c r="K112" s="387"/>
      <c r="M112" s="369"/>
      <c r="N112" s="374" t="s">
        <v>176</v>
      </c>
      <c r="O112" s="136" t="s">
        <v>175</v>
      </c>
      <c r="P112" s="137" t="s">
        <v>234</v>
      </c>
      <c r="Q112" s="138" t="s">
        <v>304</v>
      </c>
      <c r="R112" s="170">
        <v>40238</v>
      </c>
      <c r="S112" s="242">
        <v>295</v>
      </c>
      <c r="T112" s="198"/>
      <c r="U112" s="197">
        <f t="shared" si="3"/>
        <v>0</v>
      </c>
      <c r="V112" s="366"/>
    </row>
    <row r="113" spans="2:22" x14ac:dyDescent="0.25">
      <c r="B113" s="390"/>
      <c r="C113" s="46" t="s">
        <v>145</v>
      </c>
      <c r="D113" s="101" t="s">
        <v>278</v>
      </c>
      <c r="E113" s="104" t="s">
        <v>279</v>
      </c>
      <c r="F113" s="105" t="s">
        <v>141</v>
      </c>
      <c r="G113" s="159">
        <v>34547</v>
      </c>
      <c r="H113" s="231">
        <v>74</v>
      </c>
      <c r="I113" s="196"/>
      <c r="J113" s="197">
        <f t="shared" si="4"/>
        <v>0</v>
      </c>
      <c r="K113" s="387"/>
      <c r="M113" s="369"/>
      <c r="N113" s="372"/>
      <c r="O113" s="136" t="s">
        <v>233</v>
      </c>
      <c r="P113" s="137" t="s">
        <v>234</v>
      </c>
      <c r="Q113" s="138" t="s">
        <v>196</v>
      </c>
      <c r="R113" s="170">
        <v>38749</v>
      </c>
      <c r="S113" s="242">
        <v>65</v>
      </c>
      <c r="T113" s="198"/>
      <c r="U113" s="197">
        <f t="shared" si="3"/>
        <v>0</v>
      </c>
      <c r="V113" s="366"/>
    </row>
    <row r="114" spans="2:22" ht="13.15" thickBot="1" x14ac:dyDescent="0.3">
      <c r="B114" s="391"/>
      <c r="C114" s="47" t="s">
        <v>320</v>
      </c>
      <c r="D114" s="89" t="s">
        <v>321</v>
      </c>
      <c r="E114" s="89" t="s">
        <v>322</v>
      </c>
      <c r="F114" s="106" t="s">
        <v>323</v>
      </c>
      <c r="G114" s="162">
        <v>40940</v>
      </c>
      <c r="H114" s="231">
        <v>91</v>
      </c>
      <c r="I114" s="198"/>
      <c r="J114" s="199">
        <f t="shared" si="4"/>
        <v>0</v>
      </c>
      <c r="K114" s="387"/>
      <c r="M114" s="369"/>
      <c r="N114" s="372"/>
      <c r="O114" s="136" t="s">
        <v>235</v>
      </c>
      <c r="P114" s="137" t="s">
        <v>234</v>
      </c>
      <c r="Q114" s="138" t="s">
        <v>197</v>
      </c>
      <c r="R114" s="170">
        <v>38322</v>
      </c>
      <c r="S114" s="242">
        <v>161</v>
      </c>
      <c r="T114" s="198"/>
      <c r="U114" s="197">
        <f t="shared" si="3"/>
        <v>0</v>
      </c>
      <c r="V114" s="366"/>
    </row>
    <row r="115" spans="2:22" x14ac:dyDescent="0.25">
      <c r="B115" s="389" t="s">
        <v>48</v>
      </c>
      <c r="C115" s="358" t="s">
        <v>296</v>
      </c>
      <c r="D115" s="98" t="s">
        <v>286</v>
      </c>
      <c r="E115" s="98" t="s">
        <v>297</v>
      </c>
      <c r="F115" s="107" t="s">
        <v>298</v>
      </c>
      <c r="G115" s="161">
        <v>39052</v>
      </c>
      <c r="H115" s="230">
        <v>105</v>
      </c>
      <c r="I115" s="200"/>
      <c r="J115" s="201">
        <f t="shared" si="4"/>
        <v>0</v>
      </c>
      <c r="K115" s="387"/>
      <c r="M115" s="369"/>
      <c r="N115" s="372"/>
      <c r="O115" s="136" t="s">
        <v>185</v>
      </c>
      <c r="P115" s="137" t="s">
        <v>234</v>
      </c>
      <c r="Q115" s="138" t="s">
        <v>195</v>
      </c>
      <c r="R115" s="170">
        <v>39873</v>
      </c>
      <c r="S115" s="242">
        <v>495</v>
      </c>
      <c r="T115" s="198"/>
      <c r="U115" s="197">
        <f t="shared" si="3"/>
        <v>0</v>
      </c>
      <c r="V115" s="366"/>
    </row>
    <row r="116" spans="2:22" x14ac:dyDescent="0.25">
      <c r="B116" s="390"/>
      <c r="C116" s="360"/>
      <c r="D116" s="93" t="s">
        <v>367</v>
      </c>
      <c r="E116" s="93" t="s">
        <v>297</v>
      </c>
      <c r="F116" s="94" t="s">
        <v>370</v>
      </c>
      <c r="G116" s="158">
        <v>42125</v>
      </c>
      <c r="H116" s="231">
        <v>269</v>
      </c>
      <c r="I116" s="196"/>
      <c r="J116" s="202">
        <f t="shared" si="4"/>
        <v>0</v>
      </c>
      <c r="K116" s="387"/>
      <c r="M116" s="369"/>
      <c r="N116" s="372"/>
      <c r="O116" s="136" t="s">
        <v>174</v>
      </c>
      <c r="P116" s="137" t="s">
        <v>234</v>
      </c>
      <c r="Q116" s="138" t="s">
        <v>184</v>
      </c>
      <c r="R116" s="170">
        <v>40634</v>
      </c>
      <c r="S116" s="242">
        <v>496</v>
      </c>
      <c r="T116" s="198"/>
      <c r="U116" s="197">
        <f t="shared" si="3"/>
        <v>0</v>
      </c>
      <c r="V116" s="366"/>
    </row>
    <row r="117" spans="2:22" x14ac:dyDescent="0.25">
      <c r="B117" s="390"/>
      <c r="C117" s="361" t="s">
        <v>543</v>
      </c>
      <c r="D117" s="93" t="s">
        <v>425</v>
      </c>
      <c r="E117" s="93" t="s">
        <v>324</v>
      </c>
      <c r="F117" s="94" t="s">
        <v>426</v>
      </c>
      <c r="G117" s="158">
        <v>43070</v>
      </c>
      <c r="H117" s="231">
        <v>99</v>
      </c>
      <c r="I117" s="196"/>
      <c r="J117" s="202">
        <f t="shared" si="4"/>
        <v>0</v>
      </c>
      <c r="K117" s="387"/>
      <c r="M117" s="369"/>
      <c r="N117" s="372"/>
      <c r="O117" s="136" t="s">
        <v>365</v>
      </c>
      <c r="P117" s="137" t="s">
        <v>234</v>
      </c>
      <c r="Q117" s="138" t="s">
        <v>366</v>
      </c>
      <c r="R117" s="170">
        <v>42064</v>
      </c>
      <c r="S117" s="242">
        <v>260</v>
      </c>
      <c r="T117" s="198"/>
      <c r="U117" s="197">
        <f t="shared" si="3"/>
        <v>0</v>
      </c>
      <c r="V117" s="366"/>
    </row>
    <row r="118" spans="2:22" ht="13.15" thickBot="1" x14ac:dyDescent="0.3">
      <c r="B118" s="390"/>
      <c r="C118" s="360"/>
      <c r="D118" s="93" t="s">
        <v>317</v>
      </c>
      <c r="E118" s="93" t="s">
        <v>324</v>
      </c>
      <c r="F118" s="94" t="s">
        <v>325</v>
      </c>
      <c r="G118" s="158">
        <v>39326</v>
      </c>
      <c r="H118" s="231">
        <v>48</v>
      </c>
      <c r="I118" s="196"/>
      <c r="J118" s="202">
        <f t="shared" si="4"/>
        <v>0</v>
      </c>
      <c r="K118" s="387"/>
      <c r="M118" s="370"/>
      <c r="N118" s="375"/>
      <c r="O118" s="144" t="s">
        <v>834</v>
      </c>
      <c r="P118" s="145" t="s">
        <v>234</v>
      </c>
      <c r="Q118" s="146" t="s">
        <v>835</v>
      </c>
      <c r="R118" s="172">
        <v>44378</v>
      </c>
      <c r="S118" s="246">
        <v>224</v>
      </c>
      <c r="T118" s="198"/>
      <c r="U118" s="199">
        <f t="shared" si="3"/>
        <v>0</v>
      </c>
      <c r="V118" s="366"/>
    </row>
    <row r="119" spans="2:22" ht="13.15" thickBot="1" x14ac:dyDescent="0.3">
      <c r="B119" s="390"/>
      <c r="C119" s="361" t="s">
        <v>132</v>
      </c>
      <c r="D119" s="80" t="s">
        <v>150</v>
      </c>
      <c r="E119" s="80" t="s">
        <v>263</v>
      </c>
      <c r="F119" s="83" t="s">
        <v>264</v>
      </c>
      <c r="G119" s="159">
        <v>39814</v>
      </c>
      <c r="H119" s="231">
        <v>63</v>
      </c>
      <c r="I119" s="196"/>
      <c r="J119" s="202">
        <f t="shared" si="4"/>
        <v>0</v>
      </c>
      <c r="K119" s="387"/>
      <c r="M119" s="74" t="s">
        <v>804</v>
      </c>
      <c r="N119" s="67" t="s">
        <v>308</v>
      </c>
      <c r="O119" s="64" t="s">
        <v>305</v>
      </c>
      <c r="P119" s="65" t="s">
        <v>310</v>
      </c>
      <c r="Q119" s="66" t="s">
        <v>309</v>
      </c>
      <c r="R119" s="173">
        <v>38930</v>
      </c>
      <c r="S119" s="245">
        <v>201</v>
      </c>
      <c r="T119" s="210"/>
      <c r="U119" s="211">
        <f t="shared" si="3"/>
        <v>0</v>
      </c>
      <c r="V119" s="367"/>
    </row>
    <row r="120" spans="2:22" x14ac:dyDescent="0.25">
      <c r="B120" s="390"/>
      <c r="C120" s="359"/>
      <c r="D120" s="93" t="s">
        <v>262</v>
      </c>
      <c r="E120" s="93" t="s">
        <v>263</v>
      </c>
      <c r="F120" s="94" t="s">
        <v>133</v>
      </c>
      <c r="G120" s="163">
        <v>40330</v>
      </c>
      <c r="H120" s="231">
        <v>249</v>
      </c>
      <c r="I120" s="196"/>
      <c r="J120" s="202">
        <f t="shared" si="4"/>
        <v>0</v>
      </c>
      <c r="K120" s="387"/>
    </row>
    <row r="121" spans="2:22" x14ac:dyDescent="0.25">
      <c r="B121" s="390"/>
      <c r="C121" s="359"/>
      <c r="D121" s="80" t="s">
        <v>149</v>
      </c>
      <c r="E121" s="80" t="s">
        <v>263</v>
      </c>
      <c r="F121" s="83" t="s">
        <v>148</v>
      </c>
      <c r="G121" s="159">
        <v>37043</v>
      </c>
      <c r="H121" s="231">
        <v>96</v>
      </c>
      <c r="I121" s="196"/>
      <c r="J121" s="202">
        <f t="shared" si="4"/>
        <v>0</v>
      </c>
      <c r="K121" s="387"/>
    </row>
    <row r="122" spans="2:22" x14ac:dyDescent="0.25">
      <c r="B122" s="390"/>
      <c r="C122" s="360"/>
      <c r="D122" s="80" t="s">
        <v>333</v>
      </c>
      <c r="E122" s="80" t="s">
        <v>263</v>
      </c>
      <c r="F122" s="83" t="s">
        <v>335</v>
      </c>
      <c r="G122" s="159">
        <v>41791</v>
      </c>
      <c r="H122" s="231">
        <v>48</v>
      </c>
      <c r="I122" s="217"/>
      <c r="J122" s="202">
        <f t="shared" si="4"/>
        <v>0</v>
      </c>
      <c r="K122" s="387"/>
    </row>
    <row r="123" spans="2:22" x14ac:dyDescent="0.25">
      <c r="B123" s="390"/>
      <c r="C123" s="361" t="s">
        <v>130</v>
      </c>
      <c r="D123" s="80" t="s">
        <v>169</v>
      </c>
      <c r="E123" s="80" t="s">
        <v>265</v>
      </c>
      <c r="F123" s="83" t="s">
        <v>182</v>
      </c>
      <c r="G123" s="159">
        <v>39083</v>
      </c>
      <c r="H123" s="231">
        <v>112</v>
      </c>
      <c r="I123" s="218"/>
      <c r="J123" s="202">
        <f t="shared" si="4"/>
        <v>0</v>
      </c>
      <c r="K123" s="387"/>
    </row>
    <row r="124" spans="2:22" x14ac:dyDescent="0.25">
      <c r="B124" s="390"/>
      <c r="C124" s="359"/>
      <c r="D124" s="93" t="s">
        <v>399</v>
      </c>
      <c r="E124" s="80" t="s">
        <v>265</v>
      </c>
      <c r="F124" s="83" t="s">
        <v>400</v>
      </c>
      <c r="G124" s="158">
        <v>36130</v>
      </c>
      <c r="H124" s="231">
        <v>27</v>
      </c>
      <c r="I124" s="219"/>
      <c r="J124" s="216">
        <f t="shared" si="4"/>
        <v>0</v>
      </c>
      <c r="K124" s="387"/>
    </row>
    <row r="125" spans="2:22" x14ac:dyDescent="0.25">
      <c r="B125" s="390"/>
      <c r="C125" s="359"/>
      <c r="D125" s="93" t="s">
        <v>170</v>
      </c>
      <c r="E125" s="93" t="s">
        <v>265</v>
      </c>
      <c r="F125" s="94" t="s">
        <v>183</v>
      </c>
      <c r="G125" s="158">
        <v>39387</v>
      </c>
      <c r="H125" s="231">
        <v>114</v>
      </c>
      <c r="I125" s="219"/>
      <c r="J125" s="216">
        <f t="shared" si="4"/>
        <v>0</v>
      </c>
      <c r="K125" s="387"/>
    </row>
    <row r="126" spans="2:22" x14ac:dyDescent="0.25">
      <c r="B126" s="390"/>
      <c r="C126" s="359"/>
      <c r="D126" s="93" t="s">
        <v>398</v>
      </c>
      <c r="E126" s="93" t="s">
        <v>265</v>
      </c>
      <c r="F126" s="94" t="s">
        <v>401</v>
      </c>
      <c r="G126" s="158">
        <v>39479</v>
      </c>
      <c r="H126" s="231">
        <v>70</v>
      </c>
      <c r="I126" s="219"/>
      <c r="J126" s="216">
        <f t="shared" si="4"/>
        <v>0</v>
      </c>
      <c r="K126" s="387"/>
    </row>
    <row r="127" spans="2:22" x14ac:dyDescent="0.25">
      <c r="B127" s="390"/>
      <c r="C127" s="359"/>
      <c r="D127" s="93" t="s">
        <v>49</v>
      </c>
      <c r="E127" s="93" t="s">
        <v>265</v>
      </c>
      <c r="F127" s="94" t="s">
        <v>131</v>
      </c>
      <c r="G127" s="158">
        <v>40087</v>
      </c>
      <c r="H127" s="231">
        <v>337</v>
      </c>
      <c r="I127" s="219"/>
      <c r="J127" s="216">
        <f t="shared" si="4"/>
        <v>0</v>
      </c>
      <c r="K127" s="387"/>
    </row>
    <row r="128" spans="2:22" x14ac:dyDescent="0.25">
      <c r="B128" s="390"/>
      <c r="C128" s="359"/>
      <c r="D128" s="93" t="s">
        <v>311</v>
      </c>
      <c r="E128" s="93" t="s">
        <v>265</v>
      </c>
      <c r="F128" s="94" t="s">
        <v>312</v>
      </c>
      <c r="G128" s="158">
        <v>41579</v>
      </c>
      <c r="H128" s="231">
        <v>46</v>
      </c>
      <c r="I128" s="219"/>
      <c r="J128" s="216">
        <f t="shared" si="4"/>
        <v>0</v>
      </c>
      <c r="K128" s="387"/>
    </row>
    <row r="129" spans="2:11" ht="13.15" thickBot="1" x14ac:dyDescent="0.3">
      <c r="B129" s="391"/>
      <c r="C129" s="376"/>
      <c r="D129" s="108" t="s">
        <v>402</v>
      </c>
      <c r="E129" s="108" t="s">
        <v>265</v>
      </c>
      <c r="F129" s="109" t="s">
        <v>403</v>
      </c>
      <c r="G129" s="162">
        <v>38777</v>
      </c>
      <c r="H129" s="232">
        <v>62</v>
      </c>
      <c r="I129" s="220"/>
      <c r="J129" s="204">
        <f t="shared" si="4"/>
        <v>0</v>
      </c>
      <c r="K129" s="388"/>
    </row>
  </sheetData>
  <mergeCells count="68">
    <mergeCell ref="C115:C116"/>
    <mergeCell ref="C100:C102"/>
    <mergeCell ref="C105:C106"/>
    <mergeCell ref="C108:C109"/>
    <mergeCell ref="B115:B129"/>
    <mergeCell ref="C117:C118"/>
    <mergeCell ref="C119:C122"/>
    <mergeCell ref="C90:C99"/>
    <mergeCell ref="K6:K36"/>
    <mergeCell ref="B6:B12"/>
    <mergeCell ref="C6:C10"/>
    <mergeCell ref="C54:C62"/>
    <mergeCell ref="C24:C30"/>
    <mergeCell ref="B19:B36"/>
    <mergeCell ref="C63:C67"/>
    <mergeCell ref="C75:C77"/>
    <mergeCell ref="K40:K129"/>
    <mergeCell ref="B40:B99"/>
    <mergeCell ref="C82:C89"/>
    <mergeCell ref="B100:B109"/>
    <mergeCell ref="C123:C129"/>
    <mergeCell ref="B110:B114"/>
    <mergeCell ref="C110:C112"/>
    <mergeCell ref="N104:N111"/>
    <mergeCell ref="N112:N118"/>
    <mergeCell ref="N65:N76"/>
    <mergeCell ref="N77:N78"/>
    <mergeCell ref="N79:N82"/>
    <mergeCell ref="V89:V119"/>
    <mergeCell ref="N13:N15"/>
    <mergeCell ref="M35:M42"/>
    <mergeCell ref="M29:M34"/>
    <mergeCell ref="M6:M28"/>
    <mergeCell ref="N38:N39"/>
    <mergeCell ref="N35:N37"/>
    <mergeCell ref="N16:N22"/>
    <mergeCell ref="N8:N12"/>
    <mergeCell ref="M89:M118"/>
    <mergeCell ref="N43:N45"/>
    <mergeCell ref="N47:N51"/>
    <mergeCell ref="M43:M64"/>
    <mergeCell ref="N52:N62"/>
    <mergeCell ref="N63:N64"/>
    <mergeCell ref="N89:N103"/>
    <mergeCell ref="C43:C45"/>
    <mergeCell ref="C46:C47"/>
    <mergeCell ref="C48:C53"/>
    <mergeCell ref="B38:K38"/>
    <mergeCell ref="N83:N88"/>
    <mergeCell ref="C68:C74"/>
    <mergeCell ref="C78:C81"/>
    <mergeCell ref="M65:M88"/>
    <mergeCell ref="T5:U5"/>
    <mergeCell ref="I5:J5"/>
    <mergeCell ref="I39:J39"/>
    <mergeCell ref="B2:D2"/>
    <mergeCell ref="B13:B17"/>
    <mergeCell ref="C13:C14"/>
    <mergeCell ref="C15:C16"/>
    <mergeCell ref="B4:K4"/>
    <mergeCell ref="M4:V4"/>
    <mergeCell ref="C19:C23"/>
    <mergeCell ref="C32:C34"/>
    <mergeCell ref="N23:N27"/>
    <mergeCell ref="N29:N31"/>
    <mergeCell ref="N32:N34"/>
    <mergeCell ref="V6:V88"/>
    <mergeCell ref="C40:C42"/>
  </mergeCells>
  <phoneticPr fontId="2"/>
  <pageMargins left="0.7" right="0.7" top="0.75" bottom="0.75" header="0.3" footer="0.3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6月スケジュール</vt:lpstr>
      <vt:lpstr>対象マンション情報</vt:lpstr>
      <vt:lpstr>対象マンション情報!Print_Area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thitomi</dc:creator>
  <cp:lastModifiedBy>tsuyoshi okada</cp:lastModifiedBy>
  <cp:lastPrinted>2023-12-01T04:47:39Z</cp:lastPrinted>
  <dcterms:created xsi:type="dcterms:W3CDTF">2013-07-05T07:12:37Z</dcterms:created>
  <dcterms:modified xsi:type="dcterms:W3CDTF">2026-05-11T05:12:04Z</dcterms:modified>
</cp:coreProperties>
</file>